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Fabrice\Desktop\"/>
    </mc:Choice>
  </mc:AlternateContent>
  <xr:revisionPtr revIDLastSave="0" documentId="8_{FBCF9B78-0E13-4928-B94A-B7760BAE9B85}" xr6:coauthVersionLast="45" xr6:coauthVersionMax="45" xr10:uidLastSave="{00000000-0000-0000-0000-000000000000}"/>
  <workbookProtection workbookAlgorithmName="SHA-512" workbookHashValue="d8Hk5XMbbjFtS225gJiVheq1pPAbjAO4lnLXij8rzByd2yB0ckSH/wGxmxYCsilcapftmjBNASJkikT0+FIa4w==" workbookSaltValue="d6QosdNmOtOT7+BCLQdFUw==" workbookSpinCount="100000" lockStructure="1"/>
  <bookViews>
    <workbookView xWindow="-120" yWindow="-120" windowWidth="29040" windowHeight="15990" xr2:uid="{00000000-000D-0000-FFFF-FFFF00000000}"/>
  </bookViews>
  <sheets>
    <sheet name="Paramètres" sheetId="2" r:id="rId1"/>
    <sheet name="Bilan initial" sheetId="1" r:id="rId2"/>
    <sheet name="Journal" sheetId="7" r:id="rId3"/>
    <sheet name="Résultat" sheetId="5" r:id="rId4"/>
    <sheet name="Bilan final" sheetId="4" r:id="rId5"/>
    <sheet name="Détail comptes" sheetId="8" r:id="rId6"/>
    <sheet name="Liste comptes" sheetId="3" state="hidden" r:id="rId7"/>
  </sheets>
  <definedNames>
    <definedName name="_xlnm._FilterDatabase" localSheetId="5" hidden="1">'Détail comptes'!$B$7:$F$637</definedName>
    <definedName name="_xlnm._FilterDatabase" localSheetId="2" hidden="1">Journal!$B$6:$F$299</definedName>
    <definedName name="_xlnm.Print_Area" localSheetId="4">'Bilan final'!$B$2:$F$49</definedName>
    <definedName name="_xlnm.Print_Area" localSheetId="1">'Bilan initial'!$B$2:$D$46</definedName>
    <definedName name="_xlnm.Print_Area" localSheetId="5">'Détail comptes'!$B$2:$F$312</definedName>
    <definedName name="_xlnm.Print_Area" localSheetId="2">Journal!$B$2:$F$300</definedName>
    <definedName name="_xlnm.Print_Area" localSheetId="0">Paramètres!$B$2:$E$27</definedName>
    <definedName name="_xlnm.Print_Area" localSheetId="3">Résultat!$B$2:$F$40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5" i="3" l="1"/>
  <c r="A34" i="3"/>
  <c r="A33" i="3"/>
  <c r="A32" i="3"/>
  <c r="A36" i="3"/>
  <c r="A31" i="3"/>
  <c r="F38" i="5" l="1"/>
  <c r="F34" i="5"/>
  <c r="F30" i="5"/>
  <c r="F25" i="5"/>
  <c r="F23" i="5"/>
  <c r="F19" i="5"/>
  <c r="F17" i="5"/>
  <c r="F13" i="5"/>
  <c r="F11" i="5"/>
  <c r="F9" i="5"/>
  <c r="E15" i="5"/>
  <c r="F15" i="5" s="1"/>
  <c r="E21" i="5" l="1"/>
  <c r="F21" i="5" s="1"/>
  <c r="B8" i="8"/>
  <c r="B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29" i="8"/>
  <c r="E28" i="5" l="1"/>
  <c r="F28" i="5" s="1"/>
  <c r="B348" i="8"/>
  <c r="C348" i="8"/>
  <c r="D348" i="8"/>
  <c r="E348" i="8"/>
  <c r="B349" i="8"/>
  <c r="C349" i="8"/>
  <c r="D349" i="8"/>
  <c r="E349" i="8"/>
  <c r="B350" i="8"/>
  <c r="C350" i="8"/>
  <c r="D350" i="8"/>
  <c r="E350" i="8"/>
  <c r="B351" i="8"/>
  <c r="C351" i="8"/>
  <c r="D351" i="8"/>
  <c r="E351" i="8"/>
  <c r="B352" i="8"/>
  <c r="C352" i="8"/>
  <c r="D352" i="8"/>
  <c r="E352" i="8"/>
  <c r="B353" i="8"/>
  <c r="C353" i="8"/>
  <c r="D353" i="8"/>
  <c r="E353" i="8"/>
  <c r="B354" i="8"/>
  <c r="C354" i="8"/>
  <c r="D354" i="8"/>
  <c r="E354" i="8"/>
  <c r="B355" i="8"/>
  <c r="C355" i="8"/>
  <c r="D355" i="8"/>
  <c r="E355" i="8"/>
  <c r="B356" i="8"/>
  <c r="C356" i="8"/>
  <c r="D356" i="8"/>
  <c r="E356" i="8"/>
  <c r="B357" i="8"/>
  <c r="C357" i="8"/>
  <c r="D357" i="8"/>
  <c r="E357" i="8"/>
  <c r="B358" i="8"/>
  <c r="C358" i="8"/>
  <c r="D358" i="8"/>
  <c r="E358" i="8"/>
  <c r="B359" i="8"/>
  <c r="C359" i="8"/>
  <c r="D359" i="8"/>
  <c r="E359" i="8"/>
  <c r="F27" i="8"/>
  <c r="B628" i="8"/>
  <c r="C628" i="8"/>
  <c r="D628" i="8"/>
  <c r="F628" i="8"/>
  <c r="B629" i="8"/>
  <c r="C629" i="8"/>
  <c r="D629" i="8"/>
  <c r="F629" i="8"/>
  <c r="B630" i="8"/>
  <c r="C630" i="8"/>
  <c r="D630" i="8"/>
  <c r="F630" i="8"/>
  <c r="B631" i="8"/>
  <c r="C631" i="8"/>
  <c r="D631" i="8"/>
  <c r="F631" i="8"/>
  <c r="B632" i="8"/>
  <c r="C632" i="8"/>
  <c r="D632" i="8"/>
  <c r="F632" i="8"/>
  <c r="B633" i="8"/>
  <c r="C633" i="8"/>
  <c r="D633" i="8"/>
  <c r="F633" i="8"/>
  <c r="B634" i="8"/>
  <c r="C634" i="8"/>
  <c r="D634" i="8"/>
  <c r="F634" i="8"/>
  <c r="B635" i="8"/>
  <c r="C635" i="8"/>
  <c r="D635" i="8"/>
  <c r="F635" i="8"/>
  <c r="B636" i="8"/>
  <c r="C636" i="8"/>
  <c r="D636" i="8"/>
  <c r="F636" i="8"/>
  <c r="B637" i="8"/>
  <c r="C637" i="8"/>
  <c r="D637" i="8"/>
  <c r="F637" i="8"/>
  <c r="B344" i="8"/>
  <c r="D344" i="8"/>
  <c r="B345" i="8"/>
  <c r="D345" i="8"/>
  <c r="B346" i="8"/>
  <c r="D346" i="8"/>
  <c r="B347" i="8"/>
  <c r="D347" i="8"/>
  <c r="E16" i="8"/>
  <c r="M318" i="7"/>
  <c r="F26" i="8" s="1"/>
  <c r="M319" i="7"/>
  <c r="M320" i="7"/>
  <c r="F28" i="8" s="1"/>
  <c r="M321" i="7"/>
  <c r="F29" i="8" s="1"/>
  <c r="M317" i="7"/>
  <c r="F25" i="8" s="1"/>
  <c r="M315" i="7"/>
  <c r="F23" i="8" s="1"/>
  <c r="M316" i="7"/>
  <c r="F24" i="8" s="1"/>
  <c r="M314" i="7"/>
  <c r="F22" i="8" s="1"/>
  <c r="M311" i="7"/>
  <c r="F19" i="8" s="1"/>
  <c r="M312" i="7"/>
  <c r="F20" i="8" s="1"/>
  <c r="M313" i="7"/>
  <c r="F21" i="8" s="1"/>
  <c r="M310" i="7"/>
  <c r="F18" i="8" s="1"/>
  <c r="K306" i="7"/>
  <c r="E14" i="8" s="1"/>
  <c r="K307" i="7"/>
  <c r="E15" i="8" s="1"/>
  <c r="K308" i="7"/>
  <c r="K309" i="7"/>
  <c r="E17" i="8" s="1"/>
  <c r="K305" i="7"/>
  <c r="E13" i="8" s="1"/>
  <c r="K301" i="7"/>
  <c r="E9" i="8" s="1"/>
  <c r="K302" i="7"/>
  <c r="E10" i="8" s="1"/>
  <c r="K303" i="7"/>
  <c r="E11" i="8" s="1"/>
  <c r="K304" i="7"/>
  <c r="E12" i="8" s="1"/>
  <c r="K300" i="7"/>
  <c r="E8" i="8" s="1"/>
  <c r="B31" i="8"/>
  <c r="D31" i="8"/>
  <c r="B33" i="8"/>
  <c r="D33" i="8"/>
  <c r="B35" i="8"/>
  <c r="D35" i="8"/>
  <c r="B37" i="8"/>
  <c r="D37" i="8"/>
  <c r="B38" i="8"/>
  <c r="D38" i="8"/>
  <c r="B40" i="8"/>
  <c r="D40" i="8"/>
  <c r="B42" i="8"/>
  <c r="D42" i="8"/>
  <c r="B44" i="8"/>
  <c r="D44" i="8"/>
  <c r="B46" i="8"/>
  <c r="D46" i="8"/>
  <c r="B49" i="8"/>
  <c r="D49" i="8"/>
  <c r="B50" i="8"/>
  <c r="D50" i="8"/>
  <c r="B53" i="8"/>
  <c r="D53" i="8"/>
  <c r="B54" i="8"/>
  <c r="D54" i="8"/>
  <c r="B57" i="8"/>
  <c r="D57" i="8"/>
  <c r="B58" i="8"/>
  <c r="D58" i="8"/>
  <c r="B61" i="8"/>
  <c r="D61" i="8"/>
  <c r="B63" i="8"/>
  <c r="D63" i="8"/>
  <c r="B64" i="8"/>
  <c r="D64" i="8"/>
  <c r="B67" i="8"/>
  <c r="D67" i="8"/>
  <c r="B69" i="8"/>
  <c r="D69" i="8"/>
  <c r="B71" i="8"/>
  <c r="D71" i="8"/>
  <c r="B73" i="8"/>
  <c r="D73" i="8"/>
  <c r="B75" i="8"/>
  <c r="D75" i="8"/>
  <c r="B76" i="8"/>
  <c r="D76" i="8"/>
  <c r="B78" i="8"/>
  <c r="D78" i="8"/>
  <c r="B360" i="8"/>
  <c r="D360" i="8"/>
  <c r="B361" i="8"/>
  <c r="D361" i="8"/>
  <c r="B362" i="8"/>
  <c r="D362" i="8"/>
  <c r="B363" i="8"/>
  <c r="D363" i="8"/>
  <c r="B364" i="8"/>
  <c r="D364" i="8"/>
  <c r="B365" i="8"/>
  <c r="D365" i="8"/>
  <c r="B366" i="8"/>
  <c r="D366" i="8"/>
  <c r="B367" i="8"/>
  <c r="D367" i="8"/>
  <c r="B368" i="8"/>
  <c r="D368" i="8"/>
  <c r="B369" i="8"/>
  <c r="D369" i="8"/>
  <c r="B370" i="8"/>
  <c r="D370" i="8"/>
  <c r="B371" i="8"/>
  <c r="D371" i="8"/>
  <c r="B372" i="8"/>
  <c r="D372" i="8"/>
  <c r="B373" i="8"/>
  <c r="D373" i="8"/>
  <c r="B374" i="8"/>
  <c r="D374" i="8"/>
  <c r="B375" i="8"/>
  <c r="D375" i="8"/>
  <c r="B376" i="8"/>
  <c r="D376" i="8"/>
  <c r="B377" i="8"/>
  <c r="D377" i="8"/>
  <c r="B378" i="8"/>
  <c r="D378" i="8"/>
  <c r="B379" i="8"/>
  <c r="D379" i="8"/>
  <c r="B380" i="8"/>
  <c r="D380" i="8"/>
  <c r="B381" i="8"/>
  <c r="D381" i="8"/>
  <c r="B382" i="8"/>
  <c r="D382" i="8"/>
  <c r="B383" i="8"/>
  <c r="D383" i="8"/>
  <c r="B384" i="8"/>
  <c r="D384" i="8"/>
  <c r="B385" i="8"/>
  <c r="D385" i="8"/>
  <c r="B386" i="8"/>
  <c r="D386" i="8"/>
  <c r="B387" i="8"/>
  <c r="D387" i="8"/>
  <c r="B388" i="8"/>
  <c r="D388" i="8"/>
  <c r="B389" i="8"/>
  <c r="D389" i="8"/>
  <c r="B390" i="8"/>
  <c r="D390" i="8"/>
  <c r="B391" i="8"/>
  <c r="D391" i="8"/>
  <c r="B392" i="8"/>
  <c r="D392" i="8"/>
  <c r="B393" i="8"/>
  <c r="D393" i="8"/>
  <c r="B394" i="8"/>
  <c r="D394" i="8"/>
  <c r="B395" i="8"/>
  <c r="D395" i="8"/>
  <c r="B396" i="8"/>
  <c r="D396" i="8"/>
  <c r="B397" i="8"/>
  <c r="D397" i="8"/>
  <c r="B398" i="8"/>
  <c r="D398" i="8"/>
  <c r="B399" i="8"/>
  <c r="D399" i="8"/>
  <c r="B400" i="8"/>
  <c r="D400" i="8"/>
  <c r="B401" i="8"/>
  <c r="D401" i="8"/>
  <c r="B402" i="8"/>
  <c r="D402" i="8"/>
  <c r="B403" i="8"/>
  <c r="D403" i="8"/>
  <c r="B404" i="8"/>
  <c r="D404" i="8"/>
  <c r="B405" i="8"/>
  <c r="D405" i="8"/>
  <c r="B406" i="8"/>
  <c r="D406" i="8"/>
  <c r="B407" i="8"/>
  <c r="D407" i="8"/>
  <c r="B408" i="8"/>
  <c r="D408" i="8"/>
  <c r="B409" i="8"/>
  <c r="D409" i="8"/>
  <c r="B410" i="8"/>
  <c r="D410" i="8"/>
  <c r="B411" i="8"/>
  <c r="D411" i="8"/>
  <c r="B412" i="8"/>
  <c r="D412" i="8"/>
  <c r="B413" i="8"/>
  <c r="D413" i="8"/>
  <c r="B414" i="8"/>
  <c r="D414" i="8"/>
  <c r="B415" i="8"/>
  <c r="D415" i="8"/>
  <c r="B416" i="8"/>
  <c r="D416" i="8"/>
  <c r="B417" i="8"/>
  <c r="D417" i="8"/>
  <c r="B418" i="8"/>
  <c r="D418" i="8"/>
  <c r="B419" i="8"/>
  <c r="D419" i="8"/>
  <c r="B420" i="8"/>
  <c r="D420" i="8"/>
  <c r="B421" i="8"/>
  <c r="D421" i="8"/>
  <c r="B422" i="8"/>
  <c r="D422" i="8"/>
  <c r="B423" i="8"/>
  <c r="D423" i="8"/>
  <c r="B424" i="8"/>
  <c r="D424" i="8"/>
  <c r="B425" i="8"/>
  <c r="D425" i="8"/>
  <c r="B426" i="8"/>
  <c r="D426" i="8"/>
  <c r="B427" i="8"/>
  <c r="D427" i="8"/>
  <c r="B428" i="8"/>
  <c r="D428" i="8"/>
  <c r="B429" i="8"/>
  <c r="D429" i="8"/>
  <c r="B430" i="8"/>
  <c r="D430" i="8"/>
  <c r="B431" i="8"/>
  <c r="D431" i="8"/>
  <c r="B432" i="8"/>
  <c r="D432" i="8"/>
  <c r="B433" i="8"/>
  <c r="D433" i="8"/>
  <c r="B434" i="8"/>
  <c r="D434" i="8"/>
  <c r="B435" i="8"/>
  <c r="D435" i="8"/>
  <c r="B436" i="8"/>
  <c r="D436" i="8"/>
  <c r="B437" i="8"/>
  <c r="D437" i="8"/>
  <c r="B438" i="8"/>
  <c r="D438" i="8"/>
  <c r="B439" i="8"/>
  <c r="D439" i="8"/>
  <c r="B440" i="8"/>
  <c r="D440" i="8"/>
  <c r="B441" i="8"/>
  <c r="D441" i="8"/>
  <c r="B442" i="8"/>
  <c r="D442" i="8"/>
  <c r="B443" i="8"/>
  <c r="D443" i="8"/>
  <c r="B444" i="8"/>
  <c r="D444" i="8"/>
  <c r="B445" i="8"/>
  <c r="D445" i="8"/>
  <c r="B446" i="8"/>
  <c r="D446" i="8"/>
  <c r="B447" i="8"/>
  <c r="D447" i="8"/>
  <c r="B448" i="8"/>
  <c r="D448" i="8"/>
  <c r="B449" i="8"/>
  <c r="D449" i="8"/>
  <c r="B450" i="8"/>
  <c r="D450" i="8"/>
  <c r="B451" i="8"/>
  <c r="D451" i="8"/>
  <c r="B452" i="8"/>
  <c r="D452" i="8"/>
  <c r="B453" i="8"/>
  <c r="D453" i="8"/>
  <c r="B454" i="8"/>
  <c r="D454" i="8"/>
  <c r="B455" i="8"/>
  <c r="D455" i="8"/>
  <c r="B456" i="8"/>
  <c r="D456" i="8"/>
  <c r="B457" i="8"/>
  <c r="D457" i="8"/>
  <c r="B458" i="8"/>
  <c r="D458" i="8"/>
  <c r="B459" i="8"/>
  <c r="D459" i="8"/>
  <c r="B460" i="8"/>
  <c r="D460" i="8"/>
  <c r="B461" i="8"/>
  <c r="D461" i="8"/>
  <c r="B462" i="8"/>
  <c r="D462" i="8"/>
  <c r="B463" i="8"/>
  <c r="D463" i="8"/>
  <c r="B464" i="8"/>
  <c r="D464" i="8"/>
  <c r="B465" i="8"/>
  <c r="D465" i="8"/>
  <c r="B466" i="8"/>
  <c r="D466" i="8"/>
  <c r="B467" i="8"/>
  <c r="D467" i="8"/>
  <c r="B468" i="8"/>
  <c r="D468" i="8"/>
  <c r="B469" i="8"/>
  <c r="D469" i="8"/>
  <c r="B470" i="8"/>
  <c r="D470" i="8"/>
  <c r="B471" i="8"/>
  <c r="D471" i="8"/>
  <c r="B472" i="8"/>
  <c r="D472" i="8"/>
  <c r="B473" i="8"/>
  <c r="D473" i="8"/>
  <c r="B474" i="8"/>
  <c r="D474" i="8"/>
  <c r="B475" i="8"/>
  <c r="D475" i="8"/>
  <c r="B476" i="8"/>
  <c r="D476" i="8"/>
  <c r="B477" i="8"/>
  <c r="D477" i="8"/>
  <c r="B478" i="8"/>
  <c r="D478" i="8"/>
  <c r="B479" i="8"/>
  <c r="D479" i="8"/>
  <c r="B480" i="8"/>
  <c r="D480" i="8"/>
  <c r="B481" i="8"/>
  <c r="D481" i="8"/>
  <c r="B482" i="8"/>
  <c r="D482" i="8"/>
  <c r="B483" i="8"/>
  <c r="D483" i="8"/>
  <c r="B484" i="8"/>
  <c r="D484" i="8"/>
  <c r="B485" i="8"/>
  <c r="D485" i="8"/>
  <c r="B486" i="8"/>
  <c r="D486" i="8"/>
  <c r="B487" i="8"/>
  <c r="D487" i="8"/>
  <c r="B488" i="8"/>
  <c r="D488" i="8"/>
  <c r="B489" i="8"/>
  <c r="D489" i="8"/>
  <c r="B490" i="8"/>
  <c r="D490" i="8"/>
  <c r="B491" i="8"/>
  <c r="D491" i="8"/>
  <c r="B492" i="8"/>
  <c r="D492" i="8"/>
  <c r="B493" i="8"/>
  <c r="D493" i="8"/>
  <c r="B494" i="8"/>
  <c r="D494" i="8"/>
  <c r="B495" i="8"/>
  <c r="D495" i="8"/>
  <c r="B496" i="8"/>
  <c r="D496" i="8"/>
  <c r="B497" i="8"/>
  <c r="D497" i="8"/>
  <c r="B498" i="8"/>
  <c r="D498" i="8"/>
  <c r="B499" i="8"/>
  <c r="D499" i="8"/>
  <c r="B500" i="8"/>
  <c r="D500" i="8"/>
  <c r="B501" i="8"/>
  <c r="D501" i="8"/>
  <c r="B502" i="8"/>
  <c r="D502" i="8"/>
  <c r="B503" i="8"/>
  <c r="D503" i="8"/>
  <c r="B504" i="8"/>
  <c r="D504" i="8"/>
  <c r="B505" i="8"/>
  <c r="D505" i="8"/>
  <c r="B506" i="8"/>
  <c r="D506" i="8"/>
  <c r="B507" i="8"/>
  <c r="D507" i="8"/>
  <c r="B508" i="8"/>
  <c r="D508" i="8"/>
  <c r="B509" i="8"/>
  <c r="D509" i="8"/>
  <c r="B510" i="8"/>
  <c r="D510" i="8"/>
  <c r="B511" i="8"/>
  <c r="D511" i="8"/>
  <c r="B512" i="8"/>
  <c r="D512" i="8"/>
  <c r="B513" i="8"/>
  <c r="D513" i="8"/>
  <c r="B514" i="8"/>
  <c r="D514" i="8"/>
  <c r="B515" i="8"/>
  <c r="D515" i="8"/>
  <c r="B516" i="8"/>
  <c r="D516" i="8"/>
  <c r="B517" i="8"/>
  <c r="D517" i="8"/>
  <c r="B518" i="8"/>
  <c r="D518" i="8"/>
  <c r="B519" i="8"/>
  <c r="D519" i="8"/>
  <c r="B520" i="8"/>
  <c r="D520" i="8"/>
  <c r="B521" i="8"/>
  <c r="D521" i="8"/>
  <c r="B522" i="8"/>
  <c r="D522" i="8"/>
  <c r="B523" i="8"/>
  <c r="D523" i="8"/>
  <c r="B524" i="8"/>
  <c r="D524" i="8"/>
  <c r="B525" i="8"/>
  <c r="D525" i="8"/>
  <c r="B526" i="8"/>
  <c r="D526" i="8"/>
  <c r="B527" i="8"/>
  <c r="D527" i="8"/>
  <c r="B528" i="8"/>
  <c r="D528" i="8"/>
  <c r="B529" i="8"/>
  <c r="D529" i="8"/>
  <c r="B530" i="8"/>
  <c r="D530" i="8"/>
  <c r="B531" i="8"/>
  <c r="D531" i="8"/>
  <c r="B532" i="8"/>
  <c r="D532" i="8"/>
  <c r="B533" i="8"/>
  <c r="D533" i="8"/>
  <c r="B534" i="8"/>
  <c r="D534" i="8"/>
  <c r="B535" i="8"/>
  <c r="D535" i="8"/>
  <c r="B536" i="8"/>
  <c r="D536" i="8"/>
  <c r="B537" i="8"/>
  <c r="D537" i="8"/>
  <c r="B538" i="8"/>
  <c r="D538" i="8"/>
  <c r="B539" i="8"/>
  <c r="D539" i="8"/>
  <c r="B540" i="8"/>
  <c r="D540" i="8"/>
  <c r="B541" i="8"/>
  <c r="D541" i="8"/>
  <c r="B542" i="8"/>
  <c r="D542" i="8"/>
  <c r="B543" i="8"/>
  <c r="D543" i="8"/>
  <c r="B544" i="8"/>
  <c r="D544" i="8"/>
  <c r="B545" i="8"/>
  <c r="D545" i="8"/>
  <c r="B546" i="8"/>
  <c r="D546" i="8"/>
  <c r="B547" i="8"/>
  <c r="D547" i="8"/>
  <c r="B548" i="8"/>
  <c r="D548" i="8"/>
  <c r="B549" i="8"/>
  <c r="D549" i="8"/>
  <c r="B550" i="8"/>
  <c r="D550" i="8"/>
  <c r="B551" i="8"/>
  <c r="D551" i="8"/>
  <c r="B552" i="8"/>
  <c r="D552" i="8"/>
  <c r="B553" i="8"/>
  <c r="D553" i="8"/>
  <c r="B554" i="8"/>
  <c r="D554" i="8"/>
  <c r="B555" i="8"/>
  <c r="D555" i="8"/>
  <c r="B556" i="8"/>
  <c r="D556" i="8"/>
  <c r="B557" i="8"/>
  <c r="D557" i="8"/>
  <c r="B558" i="8"/>
  <c r="D558" i="8"/>
  <c r="B559" i="8"/>
  <c r="D559" i="8"/>
  <c r="B560" i="8"/>
  <c r="D560" i="8"/>
  <c r="B561" i="8"/>
  <c r="D561" i="8"/>
  <c r="B562" i="8"/>
  <c r="D562" i="8"/>
  <c r="B563" i="8"/>
  <c r="D563" i="8"/>
  <c r="B564" i="8"/>
  <c r="D564" i="8"/>
  <c r="B565" i="8"/>
  <c r="D565" i="8"/>
  <c r="B566" i="8"/>
  <c r="D566" i="8"/>
  <c r="B567" i="8"/>
  <c r="D567" i="8"/>
  <c r="B568" i="8"/>
  <c r="D568" i="8"/>
  <c r="B569" i="8"/>
  <c r="D569" i="8"/>
  <c r="B570" i="8"/>
  <c r="D570" i="8"/>
  <c r="B571" i="8"/>
  <c r="D571" i="8"/>
  <c r="B572" i="8"/>
  <c r="D572" i="8"/>
  <c r="B573" i="8"/>
  <c r="D573" i="8"/>
  <c r="B574" i="8"/>
  <c r="D574" i="8"/>
  <c r="B575" i="8"/>
  <c r="D575" i="8"/>
  <c r="B576" i="8"/>
  <c r="D576" i="8"/>
  <c r="B577" i="8"/>
  <c r="D577" i="8"/>
  <c r="B578" i="8"/>
  <c r="D578" i="8"/>
  <c r="B579" i="8"/>
  <c r="D579" i="8"/>
  <c r="B580" i="8"/>
  <c r="D580" i="8"/>
  <c r="B581" i="8"/>
  <c r="D581" i="8"/>
  <c r="B582" i="8"/>
  <c r="D582" i="8"/>
  <c r="B583" i="8"/>
  <c r="D583" i="8"/>
  <c r="B584" i="8"/>
  <c r="D584" i="8"/>
  <c r="B585" i="8"/>
  <c r="D585" i="8"/>
  <c r="B586" i="8"/>
  <c r="D586" i="8"/>
  <c r="B587" i="8"/>
  <c r="D587" i="8"/>
  <c r="B588" i="8"/>
  <c r="D588" i="8"/>
  <c r="B589" i="8"/>
  <c r="D589" i="8"/>
  <c r="B590" i="8"/>
  <c r="D590" i="8"/>
  <c r="B591" i="8"/>
  <c r="D591" i="8"/>
  <c r="B592" i="8"/>
  <c r="D592" i="8"/>
  <c r="B593" i="8"/>
  <c r="D593" i="8"/>
  <c r="B594" i="8"/>
  <c r="D594" i="8"/>
  <c r="B595" i="8"/>
  <c r="D595" i="8"/>
  <c r="B596" i="8"/>
  <c r="D596" i="8"/>
  <c r="B597" i="8"/>
  <c r="D597" i="8"/>
  <c r="B598" i="8"/>
  <c r="D598" i="8"/>
  <c r="B599" i="8"/>
  <c r="D599" i="8"/>
  <c r="B600" i="8"/>
  <c r="D600" i="8"/>
  <c r="B601" i="8"/>
  <c r="D601" i="8"/>
  <c r="B602" i="8"/>
  <c r="D602" i="8"/>
  <c r="B603" i="8"/>
  <c r="D603" i="8"/>
  <c r="B604" i="8"/>
  <c r="D604" i="8"/>
  <c r="B605" i="8"/>
  <c r="D605" i="8"/>
  <c r="B606" i="8"/>
  <c r="D606" i="8"/>
  <c r="B607" i="8"/>
  <c r="D607" i="8"/>
  <c r="B608" i="8"/>
  <c r="D608" i="8"/>
  <c r="B609" i="8"/>
  <c r="D609" i="8"/>
  <c r="B610" i="8"/>
  <c r="D610" i="8"/>
  <c r="B611" i="8"/>
  <c r="D611" i="8"/>
  <c r="B612" i="8"/>
  <c r="D612" i="8"/>
  <c r="B613" i="8"/>
  <c r="D613" i="8"/>
  <c r="B614" i="8"/>
  <c r="D614" i="8"/>
  <c r="B615" i="8"/>
  <c r="D615" i="8"/>
  <c r="B616" i="8"/>
  <c r="D616" i="8"/>
  <c r="B617" i="8"/>
  <c r="D617" i="8"/>
  <c r="B618" i="8"/>
  <c r="D618" i="8"/>
  <c r="B619" i="8"/>
  <c r="D619" i="8"/>
  <c r="B620" i="8"/>
  <c r="D620" i="8"/>
  <c r="B621" i="8"/>
  <c r="D621" i="8"/>
  <c r="B622" i="8"/>
  <c r="D622" i="8"/>
  <c r="B623" i="8"/>
  <c r="D623" i="8"/>
  <c r="B624" i="8"/>
  <c r="D624" i="8"/>
  <c r="B625" i="8"/>
  <c r="D625" i="8"/>
  <c r="B626" i="8"/>
  <c r="D626" i="8"/>
  <c r="B627" i="8"/>
  <c r="D627" i="8"/>
  <c r="B32" i="8"/>
  <c r="D32" i="8"/>
  <c r="B34" i="8"/>
  <c r="D34" i="8"/>
  <c r="B36" i="8"/>
  <c r="D36" i="8"/>
  <c r="B39" i="8"/>
  <c r="D39" i="8"/>
  <c r="B41" i="8"/>
  <c r="D41" i="8"/>
  <c r="B43" i="8"/>
  <c r="D43" i="8"/>
  <c r="B45" i="8"/>
  <c r="D45" i="8"/>
  <c r="B47" i="8"/>
  <c r="D47" i="8"/>
  <c r="B48" i="8"/>
  <c r="D48" i="8"/>
  <c r="B51" i="8"/>
  <c r="D51" i="8"/>
  <c r="B52" i="8"/>
  <c r="D52" i="8"/>
  <c r="B55" i="8"/>
  <c r="D55" i="8"/>
  <c r="B56" i="8"/>
  <c r="D56" i="8"/>
  <c r="B59" i="8"/>
  <c r="D59" i="8"/>
  <c r="B60" i="8"/>
  <c r="D60" i="8"/>
  <c r="B62" i="8"/>
  <c r="D62" i="8"/>
  <c r="B65" i="8"/>
  <c r="D65" i="8"/>
  <c r="B66" i="8"/>
  <c r="D66" i="8"/>
  <c r="B68" i="8"/>
  <c r="D68" i="8"/>
  <c r="B70" i="8"/>
  <c r="D70" i="8"/>
  <c r="B72" i="8"/>
  <c r="D72" i="8"/>
  <c r="B74" i="8"/>
  <c r="D74" i="8"/>
  <c r="B77" i="8"/>
  <c r="D77" i="8"/>
  <c r="B79" i="8"/>
  <c r="D79" i="8"/>
  <c r="B80" i="8"/>
  <c r="D80" i="8"/>
  <c r="B81" i="8"/>
  <c r="D81" i="8"/>
  <c r="B82" i="8"/>
  <c r="D82" i="8"/>
  <c r="B83" i="8"/>
  <c r="D83" i="8"/>
  <c r="B84" i="8"/>
  <c r="D84" i="8"/>
  <c r="B85" i="8"/>
  <c r="D85" i="8"/>
  <c r="B86" i="8"/>
  <c r="D86" i="8"/>
  <c r="B87" i="8"/>
  <c r="D87" i="8"/>
  <c r="B88" i="8"/>
  <c r="D88" i="8"/>
  <c r="B89" i="8"/>
  <c r="D89" i="8"/>
  <c r="B90" i="8"/>
  <c r="D90" i="8"/>
  <c r="B91" i="8"/>
  <c r="D91" i="8"/>
  <c r="B92" i="8"/>
  <c r="D92" i="8"/>
  <c r="B93" i="8"/>
  <c r="D93" i="8"/>
  <c r="B94" i="8"/>
  <c r="D94" i="8"/>
  <c r="B95" i="8"/>
  <c r="D95" i="8"/>
  <c r="B96" i="8"/>
  <c r="D96" i="8"/>
  <c r="B97" i="8"/>
  <c r="D97" i="8"/>
  <c r="B98" i="8"/>
  <c r="D98" i="8"/>
  <c r="B99" i="8"/>
  <c r="D99" i="8"/>
  <c r="B100" i="8"/>
  <c r="D100" i="8"/>
  <c r="B101" i="8"/>
  <c r="D101" i="8"/>
  <c r="B102" i="8"/>
  <c r="D102" i="8"/>
  <c r="B103" i="8"/>
  <c r="D103" i="8"/>
  <c r="B104" i="8"/>
  <c r="D104" i="8"/>
  <c r="B105" i="8"/>
  <c r="D105" i="8"/>
  <c r="B106" i="8"/>
  <c r="D106" i="8"/>
  <c r="B107" i="8"/>
  <c r="D107" i="8"/>
  <c r="B108" i="8"/>
  <c r="D108" i="8"/>
  <c r="B109" i="8"/>
  <c r="D109" i="8"/>
  <c r="B110" i="8"/>
  <c r="D110" i="8"/>
  <c r="B111" i="8"/>
  <c r="D111" i="8"/>
  <c r="B112" i="8"/>
  <c r="D112" i="8"/>
  <c r="B113" i="8"/>
  <c r="D113" i="8"/>
  <c r="B114" i="8"/>
  <c r="D114" i="8"/>
  <c r="B115" i="8"/>
  <c r="D115" i="8"/>
  <c r="B116" i="8"/>
  <c r="D116" i="8"/>
  <c r="B117" i="8"/>
  <c r="D117" i="8"/>
  <c r="B118" i="8"/>
  <c r="D118" i="8"/>
  <c r="B119" i="8"/>
  <c r="D119" i="8"/>
  <c r="B120" i="8"/>
  <c r="D120" i="8"/>
  <c r="B121" i="8"/>
  <c r="D121" i="8"/>
  <c r="B122" i="8"/>
  <c r="D122" i="8"/>
  <c r="B123" i="8"/>
  <c r="D123" i="8"/>
  <c r="B124" i="8"/>
  <c r="D124" i="8"/>
  <c r="B125" i="8"/>
  <c r="D125" i="8"/>
  <c r="B126" i="8"/>
  <c r="D126" i="8"/>
  <c r="B127" i="8"/>
  <c r="D127" i="8"/>
  <c r="B128" i="8"/>
  <c r="D128" i="8"/>
  <c r="B129" i="8"/>
  <c r="D129" i="8"/>
  <c r="B130" i="8"/>
  <c r="D130" i="8"/>
  <c r="B131" i="8"/>
  <c r="D131" i="8"/>
  <c r="B132" i="8"/>
  <c r="D132" i="8"/>
  <c r="B133" i="8"/>
  <c r="D133" i="8"/>
  <c r="B134" i="8"/>
  <c r="D134" i="8"/>
  <c r="B135" i="8"/>
  <c r="D135" i="8"/>
  <c r="B136" i="8"/>
  <c r="D136" i="8"/>
  <c r="B137" i="8"/>
  <c r="D137" i="8"/>
  <c r="B138" i="8"/>
  <c r="D138" i="8"/>
  <c r="B139" i="8"/>
  <c r="D139" i="8"/>
  <c r="B140" i="8"/>
  <c r="D140" i="8"/>
  <c r="B141" i="8"/>
  <c r="D141" i="8"/>
  <c r="B142" i="8"/>
  <c r="D142" i="8"/>
  <c r="B143" i="8"/>
  <c r="D143" i="8"/>
  <c r="B144" i="8"/>
  <c r="D144" i="8"/>
  <c r="B145" i="8"/>
  <c r="D145" i="8"/>
  <c r="B146" i="8"/>
  <c r="D146" i="8"/>
  <c r="B147" i="8"/>
  <c r="D147" i="8"/>
  <c r="B148" i="8"/>
  <c r="D148" i="8"/>
  <c r="B149" i="8"/>
  <c r="D149" i="8"/>
  <c r="B150" i="8"/>
  <c r="D150" i="8"/>
  <c r="B151" i="8"/>
  <c r="D151" i="8"/>
  <c r="B152" i="8"/>
  <c r="D152" i="8"/>
  <c r="B153" i="8"/>
  <c r="D153" i="8"/>
  <c r="B154" i="8"/>
  <c r="D154" i="8"/>
  <c r="B155" i="8"/>
  <c r="D155" i="8"/>
  <c r="B156" i="8"/>
  <c r="D156" i="8"/>
  <c r="B157" i="8"/>
  <c r="D157" i="8"/>
  <c r="B158" i="8"/>
  <c r="D158" i="8"/>
  <c r="B159" i="8"/>
  <c r="D159" i="8"/>
  <c r="B160" i="8"/>
  <c r="D160" i="8"/>
  <c r="B161" i="8"/>
  <c r="D161" i="8"/>
  <c r="B162" i="8"/>
  <c r="D162" i="8"/>
  <c r="B163" i="8"/>
  <c r="D163" i="8"/>
  <c r="B164" i="8"/>
  <c r="D164" i="8"/>
  <c r="B165" i="8"/>
  <c r="D165" i="8"/>
  <c r="B166" i="8"/>
  <c r="D166" i="8"/>
  <c r="B167" i="8"/>
  <c r="D167" i="8"/>
  <c r="B168" i="8"/>
  <c r="D168" i="8"/>
  <c r="B169" i="8"/>
  <c r="D169" i="8"/>
  <c r="B170" i="8"/>
  <c r="D170" i="8"/>
  <c r="B171" i="8"/>
  <c r="D171" i="8"/>
  <c r="B172" i="8"/>
  <c r="D172" i="8"/>
  <c r="B173" i="8"/>
  <c r="D173" i="8"/>
  <c r="B174" i="8"/>
  <c r="D174" i="8"/>
  <c r="B175" i="8"/>
  <c r="D175" i="8"/>
  <c r="B176" i="8"/>
  <c r="D176" i="8"/>
  <c r="B177" i="8"/>
  <c r="D177" i="8"/>
  <c r="B178" i="8"/>
  <c r="D178" i="8"/>
  <c r="B179" i="8"/>
  <c r="D179" i="8"/>
  <c r="B180" i="8"/>
  <c r="D180" i="8"/>
  <c r="B181" i="8"/>
  <c r="D181" i="8"/>
  <c r="B182" i="8"/>
  <c r="D182" i="8"/>
  <c r="B183" i="8"/>
  <c r="D183" i="8"/>
  <c r="B184" i="8"/>
  <c r="D184" i="8"/>
  <c r="B185" i="8"/>
  <c r="D185" i="8"/>
  <c r="B186" i="8"/>
  <c r="D186" i="8"/>
  <c r="B187" i="8"/>
  <c r="D187" i="8"/>
  <c r="B188" i="8"/>
  <c r="D188" i="8"/>
  <c r="B189" i="8"/>
  <c r="D189" i="8"/>
  <c r="B190" i="8"/>
  <c r="D190" i="8"/>
  <c r="B191" i="8"/>
  <c r="D191" i="8"/>
  <c r="B192" i="8"/>
  <c r="D192" i="8"/>
  <c r="B193" i="8"/>
  <c r="D193" i="8"/>
  <c r="B194" i="8"/>
  <c r="D194" i="8"/>
  <c r="B195" i="8"/>
  <c r="D195" i="8"/>
  <c r="B196" i="8"/>
  <c r="D196" i="8"/>
  <c r="B197" i="8"/>
  <c r="D197" i="8"/>
  <c r="B198" i="8"/>
  <c r="D198" i="8"/>
  <c r="B199" i="8"/>
  <c r="D199" i="8"/>
  <c r="B200" i="8"/>
  <c r="D200" i="8"/>
  <c r="B201" i="8"/>
  <c r="D201" i="8"/>
  <c r="B202" i="8"/>
  <c r="D202" i="8"/>
  <c r="B203" i="8"/>
  <c r="D203" i="8"/>
  <c r="B204" i="8"/>
  <c r="D204" i="8"/>
  <c r="B205" i="8"/>
  <c r="D205" i="8"/>
  <c r="B206" i="8"/>
  <c r="D206" i="8"/>
  <c r="B207" i="8"/>
  <c r="D207" i="8"/>
  <c r="B208" i="8"/>
  <c r="D208" i="8"/>
  <c r="B209" i="8"/>
  <c r="D209" i="8"/>
  <c r="B210" i="8"/>
  <c r="D210" i="8"/>
  <c r="B211" i="8"/>
  <c r="D211" i="8"/>
  <c r="B212" i="8"/>
  <c r="D212" i="8"/>
  <c r="B213" i="8"/>
  <c r="D213" i="8"/>
  <c r="B214" i="8"/>
  <c r="D214" i="8"/>
  <c r="B215" i="8"/>
  <c r="D215" i="8"/>
  <c r="B216" i="8"/>
  <c r="D216" i="8"/>
  <c r="B217" i="8"/>
  <c r="D217" i="8"/>
  <c r="B218" i="8"/>
  <c r="D218" i="8"/>
  <c r="B219" i="8"/>
  <c r="D219" i="8"/>
  <c r="B220" i="8"/>
  <c r="D220" i="8"/>
  <c r="B221" i="8"/>
  <c r="D221" i="8"/>
  <c r="B222" i="8"/>
  <c r="D222" i="8"/>
  <c r="B223" i="8"/>
  <c r="D223" i="8"/>
  <c r="B224" i="8"/>
  <c r="D224" i="8"/>
  <c r="B225" i="8"/>
  <c r="D225" i="8"/>
  <c r="B226" i="8"/>
  <c r="D226" i="8"/>
  <c r="B227" i="8"/>
  <c r="D227" i="8"/>
  <c r="B228" i="8"/>
  <c r="D228" i="8"/>
  <c r="B229" i="8"/>
  <c r="D229" i="8"/>
  <c r="B230" i="8"/>
  <c r="D230" i="8"/>
  <c r="B231" i="8"/>
  <c r="D231" i="8"/>
  <c r="B232" i="8"/>
  <c r="D232" i="8"/>
  <c r="B233" i="8"/>
  <c r="D233" i="8"/>
  <c r="B234" i="8"/>
  <c r="D234" i="8"/>
  <c r="B235" i="8"/>
  <c r="D235" i="8"/>
  <c r="B236" i="8"/>
  <c r="D236" i="8"/>
  <c r="B237" i="8"/>
  <c r="D237" i="8"/>
  <c r="B238" i="8"/>
  <c r="D238" i="8"/>
  <c r="B239" i="8"/>
  <c r="D239" i="8"/>
  <c r="B240" i="8"/>
  <c r="D240" i="8"/>
  <c r="B241" i="8"/>
  <c r="D241" i="8"/>
  <c r="B242" i="8"/>
  <c r="D242" i="8"/>
  <c r="B243" i="8"/>
  <c r="D243" i="8"/>
  <c r="B244" i="8"/>
  <c r="D244" i="8"/>
  <c r="B245" i="8"/>
  <c r="D245" i="8"/>
  <c r="B246" i="8"/>
  <c r="D246" i="8"/>
  <c r="B247" i="8"/>
  <c r="D247" i="8"/>
  <c r="B248" i="8"/>
  <c r="D248" i="8"/>
  <c r="B249" i="8"/>
  <c r="D249" i="8"/>
  <c r="B250" i="8"/>
  <c r="D250" i="8"/>
  <c r="B251" i="8"/>
  <c r="D251" i="8"/>
  <c r="B252" i="8"/>
  <c r="D252" i="8"/>
  <c r="B253" i="8"/>
  <c r="D253" i="8"/>
  <c r="B254" i="8"/>
  <c r="D254" i="8"/>
  <c r="B255" i="8"/>
  <c r="D255" i="8"/>
  <c r="B256" i="8"/>
  <c r="D256" i="8"/>
  <c r="B257" i="8"/>
  <c r="D257" i="8"/>
  <c r="B258" i="8"/>
  <c r="D258" i="8"/>
  <c r="B259" i="8"/>
  <c r="D259" i="8"/>
  <c r="B260" i="8"/>
  <c r="D260" i="8"/>
  <c r="B261" i="8"/>
  <c r="D261" i="8"/>
  <c r="B262" i="8"/>
  <c r="D262" i="8"/>
  <c r="B263" i="8"/>
  <c r="D263" i="8"/>
  <c r="B264" i="8"/>
  <c r="D264" i="8"/>
  <c r="B265" i="8"/>
  <c r="D265" i="8"/>
  <c r="B266" i="8"/>
  <c r="D266" i="8"/>
  <c r="B267" i="8"/>
  <c r="D267" i="8"/>
  <c r="B268" i="8"/>
  <c r="D268" i="8"/>
  <c r="B269" i="8"/>
  <c r="D269" i="8"/>
  <c r="B270" i="8"/>
  <c r="D270" i="8"/>
  <c r="B271" i="8"/>
  <c r="D271" i="8"/>
  <c r="B272" i="8"/>
  <c r="D272" i="8"/>
  <c r="B273" i="8"/>
  <c r="D273" i="8"/>
  <c r="B274" i="8"/>
  <c r="D274" i="8"/>
  <c r="B275" i="8"/>
  <c r="D275" i="8"/>
  <c r="B276" i="8"/>
  <c r="D276" i="8"/>
  <c r="B277" i="8"/>
  <c r="D277" i="8"/>
  <c r="B278" i="8"/>
  <c r="D278" i="8"/>
  <c r="B279" i="8"/>
  <c r="D279" i="8"/>
  <c r="B280" i="8"/>
  <c r="D280" i="8"/>
  <c r="B281" i="8"/>
  <c r="D281" i="8"/>
  <c r="B282" i="8"/>
  <c r="D282" i="8"/>
  <c r="B283" i="8"/>
  <c r="D283" i="8"/>
  <c r="B284" i="8"/>
  <c r="D284" i="8"/>
  <c r="B285" i="8"/>
  <c r="D285" i="8"/>
  <c r="B286" i="8"/>
  <c r="D286" i="8"/>
  <c r="B287" i="8"/>
  <c r="D287" i="8"/>
  <c r="B288" i="8"/>
  <c r="D288" i="8"/>
  <c r="B289" i="8"/>
  <c r="D289" i="8"/>
  <c r="B290" i="8"/>
  <c r="D290" i="8"/>
  <c r="B291" i="8"/>
  <c r="D291" i="8"/>
  <c r="B292" i="8"/>
  <c r="D292" i="8"/>
  <c r="B293" i="8"/>
  <c r="D293" i="8"/>
  <c r="B294" i="8"/>
  <c r="D294" i="8"/>
  <c r="B295" i="8"/>
  <c r="D295" i="8"/>
  <c r="B296" i="8"/>
  <c r="D296" i="8"/>
  <c r="B297" i="8"/>
  <c r="D297" i="8"/>
  <c r="B298" i="8"/>
  <c r="D298" i="8"/>
  <c r="B299" i="8"/>
  <c r="D299" i="8"/>
  <c r="B300" i="8"/>
  <c r="D300" i="8"/>
  <c r="B301" i="8"/>
  <c r="D301" i="8"/>
  <c r="B302" i="8"/>
  <c r="D302" i="8"/>
  <c r="B303" i="8"/>
  <c r="D303" i="8"/>
  <c r="B304" i="8"/>
  <c r="D304" i="8"/>
  <c r="B305" i="8"/>
  <c r="D305" i="8"/>
  <c r="B306" i="8"/>
  <c r="D306" i="8"/>
  <c r="B307" i="8"/>
  <c r="D307" i="8"/>
  <c r="B308" i="8"/>
  <c r="D308" i="8"/>
  <c r="B309" i="8"/>
  <c r="D309" i="8"/>
  <c r="B310" i="8"/>
  <c r="D310" i="8"/>
  <c r="B311" i="8"/>
  <c r="D311" i="8"/>
  <c r="B312" i="8"/>
  <c r="D312" i="8"/>
  <c r="B313" i="8"/>
  <c r="D313" i="8"/>
  <c r="B314" i="8"/>
  <c r="D314" i="8"/>
  <c r="B315" i="8"/>
  <c r="D315" i="8"/>
  <c r="B316" i="8"/>
  <c r="D316" i="8"/>
  <c r="B317" i="8"/>
  <c r="D317" i="8"/>
  <c r="B318" i="8"/>
  <c r="D318" i="8"/>
  <c r="B319" i="8"/>
  <c r="D319" i="8"/>
  <c r="B320" i="8"/>
  <c r="D320" i="8"/>
  <c r="B321" i="8"/>
  <c r="D321" i="8"/>
  <c r="B322" i="8"/>
  <c r="D322" i="8"/>
  <c r="B323" i="8"/>
  <c r="D323" i="8"/>
  <c r="B324" i="8"/>
  <c r="D324" i="8"/>
  <c r="B325" i="8"/>
  <c r="D325" i="8"/>
  <c r="B326" i="8"/>
  <c r="D326" i="8"/>
  <c r="B327" i="8"/>
  <c r="D327" i="8"/>
  <c r="B328" i="8"/>
  <c r="D328" i="8"/>
  <c r="B329" i="8"/>
  <c r="D329" i="8"/>
  <c r="B330" i="8"/>
  <c r="D330" i="8"/>
  <c r="B331" i="8"/>
  <c r="D331" i="8"/>
  <c r="B332" i="8"/>
  <c r="D332" i="8"/>
  <c r="B333" i="8"/>
  <c r="D333" i="8"/>
  <c r="B334" i="8"/>
  <c r="D334" i="8"/>
  <c r="B335" i="8"/>
  <c r="D335" i="8"/>
  <c r="B336" i="8"/>
  <c r="D336" i="8"/>
  <c r="B337" i="8"/>
  <c r="D337" i="8"/>
  <c r="B338" i="8"/>
  <c r="D338" i="8"/>
  <c r="B339" i="8"/>
  <c r="D339" i="8"/>
  <c r="B340" i="8"/>
  <c r="D340" i="8"/>
  <c r="B341" i="8"/>
  <c r="D341" i="8"/>
  <c r="B342" i="8"/>
  <c r="D342" i="8"/>
  <c r="B343" i="8"/>
  <c r="D343" i="8"/>
  <c r="D30" i="8"/>
  <c r="B30" i="8"/>
  <c r="B2" i="1"/>
  <c r="B2" i="5"/>
  <c r="B2" i="7"/>
  <c r="B2" i="8"/>
  <c r="B3" i="8"/>
  <c r="E36" i="5" l="1"/>
  <c r="F36" i="5" s="1"/>
  <c r="B49" i="4"/>
  <c r="B41" i="4"/>
  <c r="B35" i="4"/>
  <c r="B28" i="4"/>
  <c r="B25" i="4"/>
  <c r="B17" i="4"/>
  <c r="B9" i="4"/>
  <c r="C44" i="4"/>
  <c r="C45" i="4"/>
  <c r="C46" i="4"/>
  <c r="C47" i="4"/>
  <c r="C43" i="4"/>
  <c r="C38" i="4"/>
  <c r="C39" i="4"/>
  <c r="C37" i="4"/>
  <c r="C31" i="4"/>
  <c r="C32" i="4"/>
  <c r="C33" i="4"/>
  <c r="C30" i="4"/>
  <c r="C20" i="4"/>
  <c r="C21" i="4"/>
  <c r="C22" i="4"/>
  <c r="C23" i="4"/>
  <c r="C19" i="4"/>
  <c r="C12" i="4"/>
  <c r="C13" i="4"/>
  <c r="C14" i="4"/>
  <c r="C15" i="4"/>
  <c r="C11" i="4"/>
  <c r="J11" i="7"/>
  <c r="C39" i="8" s="1"/>
  <c r="K11" i="7"/>
  <c r="E39" i="8" s="1"/>
  <c r="L11" i="7"/>
  <c r="C38" i="8" s="1"/>
  <c r="M11" i="7"/>
  <c r="F38" i="8" s="1"/>
  <c r="J12" i="7"/>
  <c r="C41" i="8" s="1"/>
  <c r="K12" i="7"/>
  <c r="E41" i="8" s="1"/>
  <c r="L12" i="7"/>
  <c r="C40" i="8" s="1"/>
  <c r="M12" i="7"/>
  <c r="F40" i="8" s="1"/>
  <c r="J13" i="7"/>
  <c r="C43" i="8" s="1"/>
  <c r="K13" i="7"/>
  <c r="E43" i="8" s="1"/>
  <c r="L13" i="7"/>
  <c r="C42" i="8" s="1"/>
  <c r="M13" i="7"/>
  <c r="F42" i="8" s="1"/>
  <c r="J14" i="7"/>
  <c r="C45" i="8" s="1"/>
  <c r="K14" i="7"/>
  <c r="E45" i="8" s="1"/>
  <c r="L14" i="7"/>
  <c r="C44" i="8" s="1"/>
  <c r="M14" i="7"/>
  <c r="F44" i="8" s="1"/>
  <c r="J15" i="7"/>
  <c r="C47" i="8" s="1"/>
  <c r="K15" i="7"/>
  <c r="E47" i="8" s="1"/>
  <c r="L15" i="7"/>
  <c r="C46" i="8" s="1"/>
  <c r="M15" i="7"/>
  <c r="F46" i="8" s="1"/>
  <c r="J16" i="7"/>
  <c r="C48" i="8" s="1"/>
  <c r="K16" i="7"/>
  <c r="E48" i="8" s="1"/>
  <c r="L16" i="7"/>
  <c r="C49" i="8" s="1"/>
  <c r="M16" i="7"/>
  <c r="F49" i="8" s="1"/>
  <c r="J17" i="7"/>
  <c r="C51" i="8" s="1"/>
  <c r="K17" i="7"/>
  <c r="E51" i="8" s="1"/>
  <c r="L17" i="7"/>
  <c r="C50" i="8" s="1"/>
  <c r="M17" i="7"/>
  <c r="F50" i="8" s="1"/>
  <c r="J18" i="7"/>
  <c r="C52" i="8" s="1"/>
  <c r="K18" i="7"/>
  <c r="E52" i="8" s="1"/>
  <c r="L18" i="7"/>
  <c r="C53" i="8" s="1"/>
  <c r="M18" i="7"/>
  <c r="F53" i="8" s="1"/>
  <c r="J19" i="7"/>
  <c r="C55" i="8" s="1"/>
  <c r="K19" i="7"/>
  <c r="E55" i="8" s="1"/>
  <c r="L19" i="7"/>
  <c r="C54" i="8" s="1"/>
  <c r="M19" i="7"/>
  <c r="F54" i="8" s="1"/>
  <c r="J20" i="7"/>
  <c r="C56" i="8" s="1"/>
  <c r="K20" i="7"/>
  <c r="E56" i="8" s="1"/>
  <c r="L20" i="7"/>
  <c r="C57" i="8" s="1"/>
  <c r="M20" i="7"/>
  <c r="F57" i="8" s="1"/>
  <c r="J21" i="7"/>
  <c r="C59" i="8" s="1"/>
  <c r="K21" i="7"/>
  <c r="E59" i="8" s="1"/>
  <c r="L21" i="7"/>
  <c r="C58" i="8" s="1"/>
  <c r="M21" i="7"/>
  <c r="F58" i="8" s="1"/>
  <c r="J22" i="7"/>
  <c r="C60" i="8" s="1"/>
  <c r="K22" i="7"/>
  <c r="E60" i="8" s="1"/>
  <c r="L22" i="7"/>
  <c r="C61" i="8" s="1"/>
  <c r="M22" i="7"/>
  <c r="F61" i="8" s="1"/>
  <c r="J23" i="7"/>
  <c r="C62" i="8" s="1"/>
  <c r="K23" i="7"/>
  <c r="E62" i="8" s="1"/>
  <c r="L23" i="7"/>
  <c r="C63" i="8" s="1"/>
  <c r="M23" i="7"/>
  <c r="F63" i="8" s="1"/>
  <c r="J24" i="7"/>
  <c r="C65" i="8" s="1"/>
  <c r="K24" i="7"/>
  <c r="E65" i="8" s="1"/>
  <c r="L24" i="7"/>
  <c r="C64" i="8" s="1"/>
  <c r="M24" i="7"/>
  <c r="F64" i="8" s="1"/>
  <c r="J25" i="7"/>
  <c r="C66" i="8" s="1"/>
  <c r="K25" i="7"/>
  <c r="E66" i="8" s="1"/>
  <c r="L25" i="7"/>
  <c r="C67" i="8" s="1"/>
  <c r="M25" i="7"/>
  <c r="F67" i="8" s="1"/>
  <c r="J26" i="7"/>
  <c r="C68" i="8" s="1"/>
  <c r="K26" i="7"/>
  <c r="E68" i="8" s="1"/>
  <c r="L26" i="7"/>
  <c r="C69" i="8" s="1"/>
  <c r="M26" i="7"/>
  <c r="F69" i="8" s="1"/>
  <c r="J27" i="7"/>
  <c r="C70" i="8" s="1"/>
  <c r="K27" i="7"/>
  <c r="E70" i="8" s="1"/>
  <c r="L27" i="7"/>
  <c r="C71" i="8" s="1"/>
  <c r="M27" i="7"/>
  <c r="F71" i="8" s="1"/>
  <c r="J28" i="7"/>
  <c r="C72" i="8" s="1"/>
  <c r="K28" i="7"/>
  <c r="E72" i="8" s="1"/>
  <c r="L28" i="7"/>
  <c r="C73" i="8" s="1"/>
  <c r="M28" i="7"/>
  <c r="F73" i="8" s="1"/>
  <c r="J29" i="7"/>
  <c r="C74" i="8" s="1"/>
  <c r="K29" i="7"/>
  <c r="E74" i="8" s="1"/>
  <c r="L29" i="7"/>
  <c r="C75" i="8" s="1"/>
  <c r="M29" i="7"/>
  <c r="F75" i="8" s="1"/>
  <c r="J30" i="7"/>
  <c r="C77" i="8" s="1"/>
  <c r="K30" i="7"/>
  <c r="E77" i="8" s="1"/>
  <c r="L30" i="7"/>
  <c r="C76" i="8" s="1"/>
  <c r="M30" i="7"/>
  <c r="F76" i="8" s="1"/>
  <c r="J31" i="7"/>
  <c r="C79" i="8" s="1"/>
  <c r="K31" i="7"/>
  <c r="E79" i="8" s="1"/>
  <c r="L31" i="7"/>
  <c r="C78" i="8" s="1"/>
  <c r="M31" i="7"/>
  <c r="F78" i="8" s="1"/>
  <c r="J32" i="7"/>
  <c r="C80" i="8" s="1"/>
  <c r="K32" i="7"/>
  <c r="E80" i="8" s="1"/>
  <c r="L32" i="7"/>
  <c r="C360" i="8" s="1"/>
  <c r="M32" i="7"/>
  <c r="F360" i="8" s="1"/>
  <c r="J33" i="7"/>
  <c r="C81" i="8" s="1"/>
  <c r="K33" i="7"/>
  <c r="E81" i="8" s="1"/>
  <c r="L33" i="7"/>
  <c r="C361" i="8" s="1"/>
  <c r="M33" i="7"/>
  <c r="F361" i="8" s="1"/>
  <c r="J34" i="7"/>
  <c r="C82" i="8" s="1"/>
  <c r="K34" i="7"/>
  <c r="E82" i="8" s="1"/>
  <c r="L34" i="7"/>
  <c r="C362" i="8" s="1"/>
  <c r="M34" i="7"/>
  <c r="F362" i="8" s="1"/>
  <c r="J35" i="7"/>
  <c r="C83" i="8" s="1"/>
  <c r="K35" i="7"/>
  <c r="E83" i="8" s="1"/>
  <c r="L35" i="7"/>
  <c r="C363" i="8" s="1"/>
  <c r="M35" i="7"/>
  <c r="F363" i="8" s="1"/>
  <c r="J36" i="7"/>
  <c r="C84" i="8" s="1"/>
  <c r="K36" i="7"/>
  <c r="E84" i="8" s="1"/>
  <c r="L36" i="7"/>
  <c r="C364" i="8" s="1"/>
  <c r="M36" i="7"/>
  <c r="F364" i="8" s="1"/>
  <c r="J37" i="7"/>
  <c r="C85" i="8" s="1"/>
  <c r="K37" i="7"/>
  <c r="E85" i="8" s="1"/>
  <c r="L37" i="7"/>
  <c r="C365" i="8" s="1"/>
  <c r="M37" i="7"/>
  <c r="F365" i="8" s="1"/>
  <c r="J38" i="7"/>
  <c r="C86" i="8" s="1"/>
  <c r="K38" i="7"/>
  <c r="E86" i="8" s="1"/>
  <c r="L38" i="7"/>
  <c r="C366" i="8" s="1"/>
  <c r="M38" i="7"/>
  <c r="F366" i="8" s="1"/>
  <c r="J39" i="7"/>
  <c r="C87" i="8" s="1"/>
  <c r="K39" i="7"/>
  <c r="E87" i="8" s="1"/>
  <c r="L39" i="7"/>
  <c r="C367" i="8" s="1"/>
  <c r="M39" i="7"/>
  <c r="F367" i="8" s="1"/>
  <c r="J40" i="7"/>
  <c r="C88" i="8" s="1"/>
  <c r="K40" i="7"/>
  <c r="E88" i="8" s="1"/>
  <c r="L40" i="7"/>
  <c r="C368" i="8" s="1"/>
  <c r="M40" i="7"/>
  <c r="F368" i="8" s="1"/>
  <c r="J41" i="7"/>
  <c r="C89" i="8" s="1"/>
  <c r="K41" i="7"/>
  <c r="E89" i="8" s="1"/>
  <c r="L41" i="7"/>
  <c r="C369" i="8" s="1"/>
  <c r="M41" i="7"/>
  <c r="F369" i="8" s="1"/>
  <c r="J42" i="7"/>
  <c r="C90" i="8" s="1"/>
  <c r="K42" i="7"/>
  <c r="E90" i="8" s="1"/>
  <c r="L42" i="7"/>
  <c r="C370" i="8" s="1"/>
  <c r="M42" i="7"/>
  <c r="F370" i="8" s="1"/>
  <c r="J43" i="7"/>
  <c r="C91" i="8" s="1"/>
  <c r="K43" i="7"/>
  <c r="E91" i="8" s="1"/>
  <c r="L43" i="7"/>
  <c r="C371" i="8" s="1"/>
  <c r="M43" i="7"/>
  <c r="F371" i="8" s="1"/>
  <c r="J44" i="7"/>
  <c r="C92" i="8" s="1"/>
  <c r="K44" i="7"/>
  <c r="E92" i="8" s="1"/>
  <c r="L44" i="7"/>
  <c r="C372" i="8" s="1"/>
  <c r="M44" i="7"/>
  <c r="F372" i="8" s="1"/>
  <c r="J45" i="7"/>
  <c r="C93" i="8" s="1"/>
  <c r="K45" i="7"/>
  <c r="E93" i="8" s="1"/>
  <c r="L45" i="7"/>
  <c r="C373" i="8" s="1"/>
  <c r="M45" i="7"/>
  <c r="F373" i="8" s="1"/>
  <c r="J46" i="7"/>
  <c r="C94" i="8" s="1"/>
  <c r="K46" i="7"/>
  <c r="E94" i="8" s="1"/>
  <c r="L46" i="7"/>
  <c r="C374" i="8" s="1"/>
  <c r="M46" i="7"/>
  <c r="F374" i="8" s="1"/>
  <c r="J47" i="7"/>
  <c r="C95" i="8" s="1"/>
  <c r="K47" i="7"/>
  <c r="E95" i="8" s="1"/>
  <c r="L47" i="7"/>
  <c r="C375" i="8" s="1"/>
  <c r="M47" i="7"/>
  <c r="F375" i="8" s="1"/>
  <c r="J48" i="7"/>
  <c r="C96" i="8" s="1"/>
  <c r="K48" i="7"/>
  <c r="E96" i="8" s="1"/>
  <c r="L48" i="7"/>
  <c r="C376" i="8" s="1"/>
  <c r="M48" i="7"/>
  <c r="F376" i="8" s="1"/>
  <c r="J49" i="7"/>
  <c r="C97" i="8" s="1"/>
  <c r="K49" i="7"/>
  <c r="E97" i="8" s="1"/>
  <c r="L49" i="7"/>
  <c r="C377" i="8" s="1"/>
  <c r="M49" i="7"/>
  <c r="F377" i="8" s="1"/>
  <c r="J50" i="7"/>
  <c r="C98" i="8" s="1"/>
  <c r="K50" i="7"/>
  <c r="E98" i="8" s="1"/>
  <c r="L50" i="7"/>
  <c r="C378" i="8" s="1"/>
  <c r="M50" i="7"/>
  <c r="F378" i="8" s="1"/>
  <c r="J51" i="7"/>
  <c r="C99" i="8" s="1"/>
  <c r="K51" i="7"/>
  <c r="E99" i="8" s="1"/>
  <c r="L51" i="7"/>
  <c r="C379" i="8" s="1"/>
  <c r="M51" i="7"/>
  <c r="F379" i="8" s="1"/>
  <c r="J52" i="7"/>
  <c r="C100" i="8" s="1"/>
  <c r="K52" i="7"/>
  <c r="E100" i="8" s="1"/>
  <c r="L52" i="7"/>
  <c r="C380" i="8" s="1"/>
  <c r="M52" i="7"/>
  <c r="F380" i="8" s="1"/>
  <c r="J53" i="7"/>
  <c r="C101" i="8" s="1"/>
  <c r="K53" i="7"/>
  <c r="E101" i="8" s="1"/>
  <c r="L53" i="7"/>
  <c r="C381" i="8" s="1"/>
  <c r="M53" i="7"/>
  <c r="F381" i="8" s="1"/>
  <c r="J54" i="7"/>
  <c r="C102" i="8" s="1"/>
  <c r="K54" i="7"/>
  <c r="E102" i="8" s="1"/>
  <c r="L54" i="7"/>
  <c r="C382" i="8" s="1"/>
  <c r="M54" i="7"/>
  <c r="F382" i="8" s="1"/>
  <c r="J55" i="7"/>
  <c r="C103" i="8" s="1"/>
  <c r="K55" i="7"/>
  <c r="E103" i="8" s="1"/>
  <c r="L55" i="7"/>
  <c r="C383" i="8" s="1"/>
  <c r="M55" i="7"/>
  <c r="F383" i="8" s="1"/>
  <c r="J56" i="7"/>
  <c r="C104" i="8" s="1"/>
  <c r="K56" i="7"/>
  <c r="E104" i="8" s="1"/>
  <c r="L56" i="7"/>
  <c r="C384" i="8" s="1"/>
  <c r="M56" i="7"/>
  <c r="F384" i="8" s="1"/>
  <c r="J57" i="7"/>
  <c r="C105" i="8" s="1"/>
  <c r="K57" i="7"/>
  <c r="E105" i="8" s="1"/>
  <c r="L57" i="7"/>
  <c r="C385" i="8" s="1"/>
  <c r="M57" i="7"/>
  <c r="F385" i="8" s="1"/>
  <c r="J58" i="7"/>
  <c r="C106" i="8" s="1"/>
  <c r="K58" i="7"/>
  <c r="E106" i="8" s="1"/>
  <c r="L58" i="7"/>
  <c r="C386" i="8" s="1"/>
  <c r="M58" i="7"/>
  <c r="F386" i="8" s="1"/>
  <c r="J59" i="7"/>
  <c r="C107" i="8" s="1"/>
  <c r="K59" i="7"/>
  <c r="E107" i="8" s="1"/>
  <c r="L59" i="7"/>
  <c r="C387" i="8" s="1"/>
  <c r="M59" i="7"/>
  <c r="F387" i="8" s="1"/>
  <c r="J60" i="7"/>
  <c r="C108" i="8" s="1"/>
  <c r="K60" i="7"/>
  <c r="E108" i="8" s="1"/>
  <c r="L60" i="7"/>
  <c r="C388" i="8" s="1"/>
  <c r="M60" i="7"/>
  <c r="F388" i="8" s="1"/>
  <c r="J61" i="7"/>
  <c r="C109" i="8" s="1"/>
  <c r="K61" i="7"/>
  <c r="E109" i="8" s="1"/>
  <c r="L61" i="7"/>
  <c r="C389" i="8" s="1"/>
  <c r="M61" i="7"/>
  <c r="F389" i="8" s="1"/>
  <c r="J62" i="7"/>
  <c r="C110" i="8" s="1"/>
  <c r="K62" i="7"/>
  <c r="E110" i="8" s="1"/>
  <c r="L62" i="7"/>
  <c r="C390" i="8" s="1"/>
  <c r="M62" i="7"/>
  <c r="F390" i="8" s="1"/>
  <c r="J63" i="7"/>
  <c r="C111" i="8" s="1"/>
  <c r="K63" i="7"/>
  <c r="E111" i="8" s="1"/>
  <c r="L63" i="7"/>
  <c r="C391" i="8" s="1"/>
  <c r="M63" i="7"/>
  <c r="F391" i="8" s="1"/>
  <c r="J64" i="7"/>
  <c r="C112" i="8" s="1"/>
  <c r="K64" i="7"/>
  <c r="E112" i="8" s="1"/>
  <c r="L64" i="7"/>
  <c r="C392" i="8" s="1"/>
  <c r="M64" i="7"/>
  <c r="F392" i="8" s="1"/>
  <c r="J65" i="7"/>
  <c r="C113" i="8" s="1"/>
  <c r="K65" i="7"/>
  <c r="E113" i="8" s="1"/>
  <c r="L65" i="7"/>
  <c r="C393" i="8" s="1"/>
  <c r="M65" i="7"/>
  <c r="F393" i="8" s="1"/>
  <c r="J66" i="7"/>
  <c r="C114" i="8" s="1"/>
  <c r="K66" i="7"/>
  <c r="E114" i="8" s="1"/>
  <c r="L66" i="7"/>
  <c r="C394" i="8" s="1"/>
  <c r="M66" i="7"/>
  <c r="F394" i="8" s="1"/>
  <c r="J67" i="7"/>
  <c r="C115" i="8" s="1"/>
  <c r="K67" i="7"/>
  <c r="E115" i="8" s="1"/>
  <c r="L67" i="7"/>
  <c r="C395" i="8" s="1"/>
  <c r="M67" i="7"/>
  <c r="F395" i="8" s="1"/>
  <c r="J68" i="7"/>
  <c r="C116" i="8" s="1"/>
  <c r="K68" i="7"/>
  <c r="E116" i="8" s="1"/>
  <c r="L68" i="7"/>
  <c r="C396" i="8" s="1"/>
  <c r="M68" i="7"/>
  <c r="F396" i="8" s="1"/>
  <c r="J69" i="7"/>
  <c r="C117" i="8" s="1"/>
  <c r="K69" i="7"/>
  <c r="E117" i="8" s="1"/>
  <c r="L69" i="7"/>
  <c r="C397" i="8" s="1"/>
  <c r="M69" i="7"/>
  <c r="F397" i="8" s="1"/>
  <c r="J70" i="7"/>
  <c r="C118" i="8" s="1"/>
  <c r="K70" i="7"/>
  <c r="E118" i="8" s="1"/>
  <c r="L70" i="7"/>
  <c r="C398" i="8" s="1"/>
  <c r="M70" i="7"/>
  <c r="F398" i="8" s="1"/>
  <c r="J71" i="7"/>
  <c r="C119" i="8" s="1"/>
  <c r="K71" i="7"/>
  <c r="E119" i="8" s="1"/>
  <c r="L71" i="7"/>
  <c r="C399" i="8" s="1"/>
  <c r="M71" i="7"/>
  <c r="F399" i="8" s="1"/>
  <c r="J72" i="7"/>
  <c r="C120" i="8" s="1"/>
  <c r="K72" i="7"/>
  <c r="E120" i="8" s="1"/>
  <c r="L72" i="7"/>
  <c r="C400" i="8" s="1"/>
  <c r="M72" i="7"/>
  <c r="F400" i="8" s="1"/>
  <c r="J73" i="7"/>
  <c r="C121" i="8" s="1"/>
  <c r="K73" i="7"/>
  <c r="E121" i="8" s="1"/>
  <c r="L73" i="7"/>
  <c r="C401" i="8" s="1"/>
  <c r="M73" i="7"/>
  <c r="F401" i="8" s="1"/>
  <c r="J74" i="7"/>
  <c r="C122" i="8" s="1"/>
  <c r="K74" i="7"/>
  <c r="E122" i="8" s="1"/>
  <c r="L74" i="7"/>
  <c r="C402" i="8" s="1"/>
  <c r="M74" i="7"/>
  <c r="F402" i="8" s="1"/>
  <c r="J75" i="7"/>
  <c r="C123" i="8" s="1"/>
  <c r="K75" i="7"/>
  <c r="E123" i="8" s="1"/>
  <c r="L75" i="7"/>
  <c r="C403" i="8" s="1"/>
  <c r="M75" i="7"/>
  <c r="F403" i="8" s="1"/>
  <c r="J76" i="7"/>
  <c r="C124" i="8" s="1"/>
  <c r="K76" i="7"/>
  <c r="E124" i="8" s="1"/>
  <c r="L76" i="7"/>
  <c r="C404" i="8" s="1"/>
  <c r="M76" i="7"/>
  <c r="F404" i="8" s="1"/>
  <c r="J77" i="7"/>
  <c r="C125" i="8" s="1"/>
  <c r="K77" i="7"/>
  <c r="E125" i="8" s="1"/>
  <c r="L77" i="7"/>
  <c r="C405" i="8" s="1"/>
  <c r="M77" i="7"/>
  <c r="F405" i="8" s="1"/>
  <c r="J78" i="7"/>
  <c r="C126" i="8" s="1"/>
  <c r="K78" i="7"/>
  <c r="E126" i="8" s="1"/>
  <c r="L78" i="7"/>
  <c r="C406" i="8" s="1"/>
  <c r="M78" i="7"/>
  <c r="F406" i="8" s="1"/>
  <c r="J79" i="7"/>
  <c r="C127" i="8" s="1"/>
  <c r="K79" i="7"/>
  <c r="E127" i="8" s="1"/>
  <c r="L79" i="7"/>
  <c r="C407" i="8" s="1"/>
  <c r="M79" i="7"/>
  <c r="F407" i="8" s="1"/>
  <c r="J80" i="7"/>
  <c r="C128" i="8" s="1"/>
  <c r="K80" i="7"/>
  <c r="E128" i="8" s="1"/>
  <c r="L80" i="7"/>
  <c r="C408" i="8" s="1"/>
  <c r="M80" i="7"/>
  <c r="F408" i="8" s="1"/>
  <c r="J81" i="7"/>
  <c r="C129" i="8" s="1"/>
  <c r="K81" i="7"/>
  <c r="E129" i="8" s="1"/>
  <c r="L81" i="7"/>
  <c r="C409" i="8" s="1"/>
  <c r="M81" i="7"/>
  <c r="F409" i="8" s="1"/>
  <c r="J82" i="7"/>
  <c r="C130" i="8" s="1"/>
  <c r="K82" i="7"/>
  <c r="E130" i="8" s="1"/>
  <c r="L82" i="7"/>
  <c r="C410" i="8" s="1"/>
  <c r="M82" i="7"/>
  <c r="F410" i="8" s="1"/>
  <c r="J83" i="7"/>
  <c r="C131" i="8" s="1"/>
  <c r="K83" i="7"/>
  <c r="E131" i="8" s="1"/>
  <c r="L83" i="7"/>
  <c r="C411" i="8" s="1"/>
  <c r="M83" i="7"/>
  <c r="F411" i="8" s="1"/>
  <c r="J84" i="7"/>
  <c r="C132" i="8" s="1"/>
  <c r="K84" i="7"/>
  <c r="E132" i="8" s="1"/>
  <c r="L84" i="7"/>
  <c r="C412" i="8" s="1"/>
  <c r="M84" i="7"/>
  <c r="F412" i="8" s="1"/>
  <c r="J85" i="7"/>
  <c r="C133" i="8" s="1"/>
  <c r="K85" i="7"/>
  <c r="E133" i="8" s="1"/>
  <c r="L85" i="7"/>
  <c r="C413" i="8" s="1"/>
  <c r="M85" i="7"/>
  <c r="F413" i="8" s="1"/>
  <c r="J86" i="7"/>
  <c r="C134" i="8" s="1"/>
  <c r="K86" i="7"/>
  <c r="E134" i="8" s="1"/>
  <c r="L86" i="7"/>
  <c r="C414" i="8" s="1"/>
  <c r="M86" i="7"/>
  <c r="F414" i="8" s="1"/>
  <c r="J87" i="7"/>
  <c r="C135" i="8" s="1"/>
  <c r="K87" i="7"/>
  <c r="E135" i="8" s="1"/>
  <c r="L87" i="7"/>
  <c r="C415" i="8" s="1"/>
  <c r="M87" i="7"/>
  <c r="F415" i="8" s="1"/>
  <c r="J88" i="7"/>
  <c r="C136" i="8" s="1"/>
  <c r="K88" i="7"/>
  <c r="E136" i="8" s="1"/>
  <c r="L88" i="7"/>
  <c r="C416" i="8" s="1"/>
  <c r="M88" i="7"/>
  <c r="F416" i="8" s="1"/>
  <c r="J89" i="7"/>
  <c r="C137" i="8" s="1"/>
  <c r="K89" i="7"/>
  <c r="E137" i="8" s="1"/>
  <c r="L89" i="7"/>
  <c r="C417" i="8" s="1"/>
  <c r="M89" i="7"/>
  <c r="F417" i="8" s="1"/>
  <c r="J90" i="7"/>
  <c r="C138" i="8" s="1"/>
  <c r="K90" i="7"/>
  <c r="E138" i="8" s="1"/>
  <c r="L90" i="7"/>
  <c r="C418" i="8" s="1"/>
  <c r="M90" i="7"/>
  <c r="F418" i="8" s="1"/>
  <c r="J91" i="7"/>
  <c r="C139" i="8" s="1"/>
  <c r="K91" i="7"/>
  <c r="E139" i="8" s="1"/>
  <c r="L91" i="7"/>
  <c r="C419" i="8" s="1"/>
  <c r="M91" i="7"/>
  <c r="F419" i="8" s="1"/>
  <c r="J92" i="7"/>
  <c r="C140" i="8" s="1"/>
  <c r="K92" i="7"/>
  <c r="E140" i="8" s="1"/>
  <c r="L92" i="7"/>
  <c r="C420" i="8" s="1"/>
  <c r="M92" i="7"/>
  <c r="F420" i="8" s="1"/>
  <c r="J93" i="7"/>
  <c r="C141" i="8" s="1"/>
  <c r="K93" i="7"/>
  <c r="E141" i="8" s="1"/>
  <c r="L93" i="7"/>
  <c r="C421" i="8" s="1"/>
  <c r="M93" i="7"/>
  <c r="F421" i="8" s="1"/>
  <c r="J94" i="7"/>
  <c r="C142" i="8" s="1"/>
  <c r="K94" i="7"/>
  <c r="E142" i="8" s="1"/>
  <c r="L94" i="7"/>
  <c r="C422" i="8" s="1"/>
  <c r="M94" i="7"/>
  <c r="F422" i="8" s="1"/>
  <c r="J95" i="7"/>
  <c r="C143" i="8" s="1"/>
  <c r="K95" i="7"/>
  <c r="E143" i="8" s="1"/>
  <c r="L95" i="7"/>
  <c r="C423" i="8" s="1"/>
  <c r="M95" i="7"/>
  <c r="F423" i="8" s="1"/>
  <c r="J96" i="7"/>
  <c r="C144" i="8" s="1"/>
  <c r="K96" i="7"/>
  <c r="E144" i="8" s="1"/>
  <c r="L96" i="7"/>
  <c r="C424" i="8" s="1"/>
  <c r="M96" i="7"/>
  <c r="F424" i="8" s="1"/>
  <c r="J97" i="7"/>
  <c r="C145" i="8" s="1"/>
  <c r="K97" i="7"/>
  <c r="E145" i="8" s="1"/>
  <c r="L97" i="7"/>
  <c r="C425" i="8" s="1"/>
  <c r="M97" i="7"/>
  <c r="F425" i="8" s="1"/>
  <c r="J98" i="7"/>
  <c r="C146" i="8" s="1"/>
  <c r="K98" i="7"/>
  <c r="E146" i="8" s="1"/>
  <c r="L98" i="7"/>
  <c r="C426" i="8" s="1"/>
  <c r="M98" i="7"/>
  <c r="F426" i="8" s="1"/>
  <c r="J99" i="7"/>
  <c r="C147" i="8" s="1"/>
  <c r="K99" i="7"/>
  <c r="E147" i="8" s="1"/>
  <c r="L99" i="7"/>
  <c r="C427" i="8" s="1"/>
  <c r="M99" i="7"/>
  <c r="F427" i="8" s="1"/>
  <c r="J100" i="7"/>
  <c r="C148" i="8" s="1"/>
  <c r="K100" i="7"/>
  <c r="E148" i="8" s="1"/>
  <c r="L100" i="7"/>
  <c r="C428" i="8" s="1"/>
  <c r="M100" i="7"/>
  <c r="F428" i="8" s="1"/>
  <c r="J101" i="7"/>
  <c r="C149" i="8" s="1"/>
  <c r="K101" i="7"/>
  <c r="E149" i="8" s="1"/>
  <c r="L101" i="7"/>
  <c r="C429" i="8" s="1"/>
  <c r="M101" i="7"/>
  <c r="F429" i="8" s="1"/>
  <c r="J102" i="7"/>
  <c r="C150" i="8" s="1"/>
  <c r="K102" i="7"/>
  <c r="E150" i="8" s="1"/>
  <c r="L102" i="7"/>
  <c r="C430" i="8" s="1"/>
  <c r="M102" i="7"/>
  <c r="F430" i="8" s="1"/>
  <c r="J103" i="7"/>
  <c r="C151" i="8" s="1"/>
  <c r="K103" i="7"/>
  <c r="E151" i="8" s="1"/>
  <c r="L103" i="7"/>
  <c r="C431" i="8" s="1"/>
  <c r="M103" i="7"/>
  <c r="F431" i="8" s="1"/>
  <c r="J104" i="7"/>
  <c r="C152" i="8" s="1"/>
  <c r="K104" i="7"/>
  <c r="E152" i="8" s="1"/>
  <c r="L104" i="7"/>
  <c r="C432" i="8" s="1"/>
  <c r="M104" i="7"/>
  <c r="F432" i="8" s="1"/>
  <c r="J105" i="7"/>
  <c r="C153" i="8" s="1"/>
  <c r="K105" i="7"/>
  <c r="E153" i="8" s="1"/>
  <c r="L105" i="7"/>
  <c r="C433" i="8" s="1"/>
  <c r="M105" i="7"/>
  <c r="F433" i="8" s="1"/>
  <c r="J106" i="7"/>
  <c r="C154" i="8" s="1"/>
  <c r="K106" i="7"/>
  <c r="E154" i="8" s="1"/>
  <c r="L106" i="7"/>
  <c r="C434" i="8" s="1"/>
  <c r="M106" i="7"/>
  <c r="F434" i="8" s="1"/>
  <c r="J107" i="7"/>
  <c r="C155" i="8" s="1"/>
  <c r="K107" i="7"/>
  <c r="E155" i="8" s="1"/>
  <c r="L107" i="7"/>
  <c r="C435" i="8" s="1"/>
  <c r="M107" i="7"/>
  <c r="F435" i="8" s="1"/>
  <c r="J108" i="7"/>
  <c r="C156" i="8" s="1"/>
  <c r="K108" i="7"/>
  <c r="E156" i="8" s="1"/>
  <c r="L108" i="7"/>
  <c r="C436" i="8" s="1"/>
  <c r="M108" i="7"/>
  <c r="F436" i="8" s="1"/>
  <c r="J109" i="7"/>
  <c r="C157" i="8" s="1"/>
  <c r="K109" i="7"/>
  <c r="E157" i="8" s="1"/>
  <c r="L109" i="7"/>
  <c r="C437" i="8" s="1"/>
  <c r="M109" i="7"/>
  <c r="F437" i="8" s="1"/>
  <c r="J110" i="7"/>
  <c r="C158" i="8" s="1"/>
  <c r="K110" i="7"/>
  <c r="E158" i="8" s="1"/>
  <c r="L110" i="7"/>
  <c r="C438" i="8" s="1"/>
  <c r="M110" i="7"/>
  <c r="F438" i="8" s="1"/>
  <c r="J111" i="7"/>
  <c r="C159" i="8" s="1"/>
  <c r="K111" i="7"/>
  <c r="E159" i="8" s="1"/>
  <c r="L111" i="7"/>
  <c r="C439" i="8" s="1"/>
  <c r="M111" i="7"/>
  <c r="F439" i="8" s="1"/>
  <c r="J112" i="7"/>
  <c r="C160" i="8" s="1"/>
  <c r="K112" i="7"/>
  <c r="E160" i="8" s="1"/>
  <c r="L112" i="7"/>
  <c r="C440" i="8" s="1"/>
  <c r="M112" i="7"/>
  <c r="F440" i="8" s="1"/>
  <c r="J113" i="7"/>
  <c r="C161" i="8" s="1"/>
  <c r="K113" i="7"/>
  <c r="E161" i="8" s="1"/>
  <c r="L113" i="7"/>
  <c r="C441" i="8" s="1"/>
  <c r="M113" i="7"/>
  <c r="F441" i="8" s="1"/>
  <c r="J114" i="7"/>
  <c r="C162" i="8" s="1"/>
  <c r="K114" i="7"/>
  <c r="E162" i="8" s="1"/>
  <c r="L114" i="7"/>
  <c r="C442" i="8" s="1"/>
  <c r="M114" i="7"/>
  <c r="F442" i="8" s="1"/>
  <c r="J115" i="7"/>
  <c r="C163" i="8" s="1"/>
  <c r="K115" i="7"/>
  <c r="E163" i="8" s="1"/>
  <c r="L115" i="7"/>
  <c r="C443" i="8" s="1"/>
  <c r="M115" i="7"/>
  <c r="F443" i="8" s="1"/>
  <c r="J116" i="7"/>
  <c r="C164" i="8" s="1"/>
  <c r="K116" i="7"/>
  <c r="E164" i="8" s="1"/>
  <c r="L116" i="7"/>
  <c r="C444" i="8" s="1"/>
  <c r="M116" i="7"/>
  <c r="F444" i="8" s="1"/>
  <c r="J117" i="7"/>
  <c r="C165" i="8" s="1"/>
  <c r="K117" i="7"/>
  <c r="E165" i="8" s="1"/>
  <c r="L117" i="7"/>
  <c r="C445" i="8" s="1"/>
  <c r="M117" i="7"/>
  <c r="F445" i="8" s="1"/>
  <c r="J118" i="7"/>
  <c r="C166" i="8" s="1"/>
  <c r="K118" i="7"/>
  <c r="E166" i="8" s="1"/>
  <c r="L118" i="7"/>
  <c r="C446" i="8" s="1"/>
  <c r="M118" i="7"/>
  <c r="F446" i="8" s="1"/>
  <c r="J119" i="7"/>
  <c r="C167" i="8" s="1"/>
  <c r="K119" i="7"/>
  <c r="E167" i="8" s="1"/>
  <c r="L119" i="7"/>
  <c r="C447" i="8" s="1"/>
  <c r="M119" i="7"/>
  <c r="F447" i="8" s="1"/>
  <c r="J120" i="7"/>
  <c r="C168" i="8" s="1"/>
  <c r="K120" i="7"/>
  <c r="E168" i="8" s="1"/>
  <c r="L120" i="7"/>
  <c r="C448" i="8" s="1"/>
  <c r="M120" i="7"/>
  <c r="F448" i="8" s="1"/>
  <c r="J121" i="7"/>
  <c r="C169" i="8" s="1"/>
  <c r="K121" i="7"/>
  <c r="E169" i="8" s="1"/>
  <c r="L121" i="7"/>
  <c r="C449" i="8" s="1"/>
  <c r="M121" i="7"/>
  <c r="F449" i="8" s="1"/>
  <c r="J122" i="7"/>
  <c r="C170" i="8" s="1"/>
  <c r="K122" i="7"/>
  <c r="E170" i="8" s="1"/>
  <c r="L122" i="7"/>
  <c r="C450" i="8" s="1"/>
  <c r="M122" i="7"/>
  <c r="F450" i="8" s="1"/>
  <c r="J123" i="7"/>
  <c r="C171" i="8" s="1"/>
  <c r="K123" i="7"/>
  <c r="E171" i="8" s="1"/>
  <c r="L123" i="7"/>
  <c r="C451" i="8" s="1"/>
  <c r="M123" i="7"/>
  <c r="F451" i="8" s="1"/>
  <c r="J124" i="7"/>
  <c r="C172" i="8" s="1"/>
  <c r="K124" i="7"/>
  <c r="E172" i="8" s="1"/>
  <c r="L124" i="7"/>
  <c r="C452" i="8" s="1"/>
  <c r="M124" i="7"/>
  <c r="F452" i="8" s="1"/>
  <c r="J125" i="7"/>
  <c r="C173" i="8" s="1"/>
  <c r="K125" i="7"/>
  <c r="E173" i="8" s="1"/>
  <c r="L125" i="7"/>
  <c r="C453" i="8" s="1"/>
  <c r="M125" i="7"/>
  <c r="F453" i="8" s="1"/>
  <c r="J126" i="7"/>
  <c r="C174" i="8" s="1"/>
  <c r="K126" i="7"/>
  <c r="E174" i="8" s="1"/>
  <c r="L126" i="7"/>
  <c r="C454" i="8" s="1"/>
  <c r="M126" i="7"/>
  <c r="F454" i="8" s="1"/>
  <c r="J127" i="7"/>
  <c r="C175" i="8" s="1"/>
  <c r="K127" i="7"/>
  <c r="E175" i="8" s="1"/>
  <c r="L127" i="7"/>
  <c r="C455" i="8" s="1"/>
  <c r="M127" i="7"/>
  <c r="F455" i="8" s="1"/>
  <c r="J128" i="7"/>
  <c r="C176" i="8" s="1"/>
  <c r="K128" i="7"/>
  <c r="E176" i="8" s="1"/>
  <c r="L128" i="7"/>
  <c r="C456" i="8" s="1"/>
  <c r="M128" i="7"/>
  <c r="F456" i="8" s="1"/>
  <c r="J129" i="7"/>
  <c r="C177" i="8" s="1"/>
  <c r="K129" i="7"/>
  <c r="E177" i="8" s="1"/>
  <c r="L129" i="7"/>
  <c r="C457" i="8" s="1"/>
  <c r="M129" i="7"/>
  <c r="F457" i="8" s="1"/>
  <c r="J130" i="7"/>
  <c r="C178" i="8" s="1"/>
  <c r="K130" i="7"/>
  <c r="E178" i="8" s="1"/>
  <c r="L130" i="7"/>
  <c r="C458" i="8" s="1"/>
  <c r="M130" i="7"/>
  <c r="F458" i="8" s="1"/>
  <c r="J131" i="7"/>
  <c r="C179" i="8" s="1"/>
  <c r="K131" i="7"/>
  <c r="E179" i="8" s="1"/>
  <c r="L131" i="7"/>
  <c r="C459" i="8" s="1"/>
  <c r="M131" i="7"/>
  <c r="F459" i="8" s="1"/>
  <c r="J132" i="7"/>
  <c r="C180" i="8" s="1"/>
  <c r="K132" i="7"/>
  <c r="E180" i="8" s="1"/>
  <c r="L132" i="7"/>
  <c r="C460" i="8" s="1"/>
  <c r="M132" i="7"/>
  <c r="F460" i="8" s="1"/>
  <c r="J133" i="7"/>
  <c r="C181" i="8" s="1"/>
  <c r="K133" i="7"/>
  <c r="E181" i="8" s="1"/>
  <c r="L133" i="7"/>
  <c r="C461" i="8" s="1"/>
  <c r="M133" i="7"/>
  <c r="F461" i="8" s="1"/>
  <c r="J134" i="7"/>
  <c r="C182" i="8" s="1"/>
  <c r="K134" i="7"/>
  <c r="E182" i="8" s="1"/>
  <c r="L134" i="7"/>
  <c r="C462" i="8" s="1"/>
  <c r="M134" i="7"/>
  <c r="F462" i="8" s="1"/>
  <c r="J135" i="7"/>
  <c r="C183" i="8" s="1"/>
  <c r="K135" i="7"/>
  <c r="E183" i="8" s="1"/>
  <c r="L135" i="7"/>
  <c r="C463" i="8" s="1"/>
  <c r="M135" i="7"/>
  <c r="F463" i="8" s="1"/>
  <c r="J136" i="7"/>
  <c r="C184" i="8" s="1"/>
  <c r="K136" i="7"/>
  <c r="E184" i="8" s="1"/>
  <c r="L136" i="7"/>
  <c r="C464" i="8" s="1"/>
  <c r="M136" i="7"/>
  <c r="F464" i="8" s="1"/>
  <c r="J137" i="7"/>
  <c r="C185" i="8" s="1"/>
  <c r="K137" i="7"/>
  <c r="E185" i="8" s="1"/>
  <c r="L137" i="7"/>
  <c r="C465" i="8" s="1"/>
  <c r="M137" i="7"/>
  <c r="F465" i="8" s="1"/>
  <c r="J138" i="7"/>
  <c r="C186" i="8" s="1"/>
  <c r="K138" i="7"/>
  <c r="E186" i="8" s="1"/>
  <c r="L138" i="7"/>
  <c r="C466" i="8" s="1"/>
  <c r="M138" i="7"/>
  <c r="F466" i="8" s="1"/>
  <c r="J139" i="7"/>
  <c r="C187" i="8" s="1"/>
  <c r="K139" i="7"/>
  <c r="E187" i="8" s="1"/>
  <c r="L139" i="7"/>
  <c r="C467" i="8" s="1"/>
  <c r="M139" i="7"/>
  <c r="F467" i="8" s="1"/>
  <c r="J140" i="7"/>
  <c r="C188" i="8" s="1"/>
  <c r="K140" i="7"/>
  <c r="E188" i="8" s="1"/>
  <c r="L140" i="7"/>
  <c r="C468" i="8" s="1"/>
  <c r="M140" i="7"/>
  <c r="F468" i="8" s="1"/>
  <c r="J141" i="7"/>
  <c r="C189" i="8" s="1"/>
  <c r="K141" i="7"/>
  <c r="E189" i="8" s="1"/>
  <c r="L141" i="7"/>
  <c r="C469" i="8" s="1"/>
  <c r="M141" i="7"/>
  <c r="F469" i="8" s="1"/>
  <c r="J142" i="7"/>
  <c r="C190" i="8" s="1"/>
  <c r="K142" i="7"/>
  <c r="E190" i="8" s="1"/>
  <c r="L142" i="7"/>
  <c r="C470" i="8" s="1"/>
  <c r="M142" i="7"/>
  <c r="F470" i="8" s="1"/>
  <c r="J143" i="7"/>
  <c r="C191" i="8" s="1"/>
  <c r="K143" i="7"/>
  <c r="E191" i="8" s="1"/>
  <c r="L143" i="7"/>
  <c r="C471" i="8" s="1"/>
  <c r="M143" i="7"/>
  <c r="F471" i="8" s="1"/>
  <c r="J144" i="7"/>
  <c r="C192" i="8" s="1"/>
  <c r="K144" i="7"/>
  <c r="E192" i="8" s="1"/>
  <c r="L144" i="7"/>
  <c r="C472" i="8" s="1"/>
  <c r="M144" i="7"/>
  <c r="F472" i="8" s="1"/>
  <c r="J145" i="7"/>
  <c r="C193" i="8" s="1"/>
  <c r="K145" i="7"/>
  <c r="E193" i="8" s="1"/>
  <c r="L145" i="7"/>
  <c r="C473" i="8" s="1"/>
  <c r="M145" i="7"/>
  <c r="F473" i="8" s="1"/>
  <c r="J146" i="7"/>
  <c r="C194" i="8" s="1"/>
  <c r="K146" i="7"/>
  <c r="E194" i="8" s="1"/>
  <c r="L146" i="7"/>
  <c r="C474" i="8" s="1"/>
  <c r="M146" i="7"/>
  <c r="F474" i="8" s="1"/>
  <c r="J147" i="7"/>
  <c r="C195" i="8" s="1"/>
  <c r="K147" i="7"/>
  <c r="E195" i="8" s="1"/>
  <c r="L147" i="7"/>
  <c r="C475" i="8" s="1"/>
  <c r="M147" i="7"/>
  <c r="F475" i="8" s="1"/>
  <c r="J148" i="7"/>
  <c r="C196" i="8" s="1"/>
  <c r="K148" i="7"/>
  <c r="E196" i="8" s="1"/>
  <c r="L148" i="7"/>
  <c r="C476" i="8" s="1"/>
  <c r="M148" i="7"/>
  <c r="F476" i="8" s="1"/>
  <c r="J149" i="7"/>
  <c r="C197" i="8" s="1"/>
  <c r="K149" i="7"/>
  <c r="E197" i="8" s="1"/>
  <c r="L149" i="7"/>
  <c r="C477" i="8" s="1"/>
  <c r="M149" i="7"/>
  <c r="F477" i="8" s="1"/>
  <c r="J150" i="7"/>
  <c r="C198" i="8" s="1"/>
  <c r="K150" i="7"/>
  <c r="E198" i="8" s="1"/>
  <c r="L150" i="7"/>
  <c r="C478" i="8" s="1"/>
  <c r="M150" i="7"/>
  <c r="F478" i="8" s="1"/>
  <c r="J151" i="7"/>
  <c r="C199" i="8" s="1"/>
  <c r="K151" i="7"/>
  <c r="E199" i="8" s="1"/>
  <c r="L151" i="7"/>
  <c r="C479" i="8" s="1"/>
  <c r="M151" i="7"/>
  <c r="F479" i="8" s="1"/>
  <c r="J152" i="7"/>
  <c r="C200" i="8" s="1"/>
  <c r="K152" i="7"/>
  <c r="E200" i="8" s="1"/>
  <c r="L152" i="7"/>
  <c r="C480" i="8" s="1"/>
  <c r="M152" i="7"/>
  <c r="F480" i="8" s="1"/>
  <c r="J153" i="7"/>
  <c r="C201" i="8" s="1"/>
  <c r="K153" i="7"/>
  <c r="E201" i="8" s="1"/>
  <c r="L153" i="7"/>
  <c r="C481" i="8" s="1"/>
  <c r="M153" i="7"/>
  <c r="F481" i="8" s="1"/>
  <c r="J154" i="7"/>
  <c r="C202" i="8" s="1"/>
  <c r="K154" i="7"/>
  <c r="E202" i="8" s="1"/>
  <c r="L154" i="7"/>
  <c r="C482" i="8" s="1"/>
  <c r="M154" i="7"/>
  <c r="F482" i="8" s="1"/>
  <c r="J155" i="7"/>
  <c r="C203" i="8" s="1"/>
  <c r="K155" i="7"/>
  <c r="E203" i="8" s="1"/>
  <c r="L155" i="7"/>
  <c r="C483" i="8" s="1"/>
  <c r="M155" i="7"/>
  <c r="F483" i="8" s="1"/>
  <c r="J156" i="7"/>
  <c r="C204" i="8" s="1"/>
  <c r="K156" i="7"/>
  <c r="E204" i="8" s="1"/>
  <c r="L156" i="7"/>
  <c r="C484" i="8" s="1"/>
  <c r="M156" i="7"/>
  <c r="F484" i="8" s="1"/>
  <c r="J157" i="7"/>
  <c r="C205" i="8" s="1"/>
  <c r="K157" i="7"/>
  <c r="E205" i="8" s="1"/>
  <c r="L157" i="7"/>
  <c r="C485" i="8" s="1"/>
  <c r="M157" i="7"/>
  <c r="F485" i="8" s="1"/>
  <c r="J158" i="7"/>
  <c r="C206" i="8" s="1"/>
  <c r="K158" i="7"/>
  <c r="E206" i="8" s="1"/>
  <c r="L158" i="7"/>
  <c r="C486" i="8" s="1"/>
  <c r="M158" i="7"/>
  <c r="F486" i="8" s="1"/>
  <c r="J159" i="7"/>
  <c r="C207" i="8" s="1"/>
  <c r="K159" i="7"/>
  <c r="E207" i="8" s="1"/>
  <c r="L159" i="7"/>
  <c r="C487" i="8" s="1"/>
  <c r="M159" i="7"/>
  <c r="F487" i="8" s="1"/>
  <c r="J160" i="7"/>
  <c r="C208" i="8" s="1"/>
  <c r="K160" i="7"/>
  <c r="E208" i="8" s="1"/>
  <c r="L160" i="7"/>
  <c r="C488" i="8" s="1"/>
  <c r="M160" i="7"/>
  <c r="F488" i="8" s="1"/>
  <c r="J161" i="7"/>
  <c r="C209" i="8" s="1"/>
  <c r="K161" i="7"/>
  <c r="E209" i="8" s="1"/>
  <c r="L161" i="7"/>
  <c r="C489" i="8" s="1"/>
  <c r="M161" i="7"/>
  <c r="F489" i="8" s="1"/>
  <c r="J162" i="7"/>
  <c r="C210" i="8" s="1"/>
  <c r="K162" i="7"/>
  <c r="E210" i="8" s="1"/>
  <c r="L162" i="7"/>
  <c r="C490" i="8" s="1"/>
  <c r="M162" i="7"/>
  <c r="F490" i="8" s="1"/>
  <c r="J163" i="7"/>
  <c r="C211" i="8" s="1"/>
  <c r="K163" i="7"/>
  <c r="E211" i="8" s="1"/>
  <c r="L163" i="7"/>
  <c r="C491" i="8" s="1"/>
  <c r="M163" i="7"/>
  <c r="F491" i="8" s="1"/>
  <c r="J164" i="7"/>
  <c r="C212" i="8" s="1"/>
  <c r="K164" i="7"/>
  <c r="E212" i="8" s="1"/>
  <c r="L164" i="7"/>
  <c r="C492" i="8" s="1"/>
  <c r="M164" i="7"/>
  <c r="F492" i="8" s="1"/>
  <c r="J165" i="7"/>
  <c r="C213" i="8" s="1"/>
  <c r="K165" i="7"/>
  <c r="E213" i="8" s="1"/>
  <c r="L165" i="7"/>
  <c r="C493" i="8" s="1"/>
  <c r="M165" i="7"/>
  <c r="F493" i="8" s="1"/>
  <c r="J166" i="7"/>
  <c r="C214" i="8" s="1"/>
  <c r="K166" i="7"/>
  <c r="E214" i="8" s="1"/>
  <c r="L166" i="7"/>
  <c r="C494" i="8" s="1"/>
  <c r="M166" i="7"/>
  <c r="F494" i="8" s="1"/>
  <c r="J167" i="7"/>
  <c r="C215" i="8" s="1"/>
  <c r="K167" i="7"/>
  <c r="E215" i="8" s="1"/>
  <c r="L167" i="7"/>
  <c r="C495" i="8" s="1"/>
  <c r="M167" i="7"/>
  <c r="F495" i="8" s="1"/>
  <c r="J168" i="7"/>
  <c r="C216" i="8" s="1"/>
  <c r="K168" i="7"/>
  <c r="E216" i="8" s="1"/>
  <c r="L168" i="7"/>
  <c r="C496" i="8" s="1"/>
  <c r="M168" i="7"/>
  <c r="F496" i="8" s="1"/>
  <c r="J169" i="7"/>
  <c r="C217" i="8" s="1"/>
  <c r="K169" i="7"/>
  <c r="E217" i="8" s="1"/>
  <c r="L169" i="7"/>
  <c r="C497" i="8" s="1"/>
  <c r="M169" i="7"/>
  <c r="F497" i="8" s="1"/>
  <c r="J170" i="7"/>
  <c r="C218" i="8" s="1"/>
  <c r="K170" i="7"/>
  <c r="E218" i="8" s="1"/>
  <c r="L170" i="7"/>
  <c r="C498" i="8" s="1"/>
  <c r="M170" i="7"/>
  <c r="F498" i="8" s="1"/>
  <c r="J171" i="7"/>
  <c r="C219" i="8" s="1"/>
  <c r="K171" i="7"/>
  <c r="E219" i="8" s="1"/>
  <c r="L171" i="7"/>
  <c r="C499" i="8" s="1"/>
  <c r="M171" i="7"/>
  <c r="F499" i="8" s="1"/>
  <c r="J172" i="7"/>
  <c r="C220" i="8" s="1"/>
  <c r="K172" i="7"/>
  <c r="E220" i="8" s="1"/>
  <c r="L172" i="7"/>
  <c r="C500" i="8" s="1"/>
  <c r="M172" i="7"/>
  <c r="F500" i="8" s="1"/>
  <c r="J173" i="7"/>
  <c r="C221" i="8" s="1"/>
  <c r="K173" i="7"/>
  <c r="E221" i="8" s="1"/>
  <c r="L173" i="7"/>
  <c r="C501" i="8" s="1"/>
  <c r="M173" i="7"/>
  <c r="F501" i="8" s="1"/>
  <c r="J174" i="7"/>
  <c r="C222" i="8" s="1"/>
  <c r="K174" i="7"/>
  <c r="E222" i="8" s="1"/>
  <c r="L174" i="7"/>
  <c r="C502" i="8" s="1"/>
  <c r="M174" i="7"/>
  <c r="F502" i="8" s="1"/>
  <c r="J175" i="7"/>
  <c r="C223" i="8" s="1"/>
  <c r="K175" i="7"/>
  <c r="E223" i="8" s="1"/>
  <c r="L175" i="7"/>
  <c r="C503" i="8" s="1"/>
  <c r="M175" i="7"/>
  <c r="F503" i="8" s="1"/>
  <c r="J176" i="7"/>
  <c r="C224" i="8" s="1"/>
  <c r="K176" i="7"/>
  <c r="E224" i="8" s="1"/>
  <c r="L176" i="7"/>
  <c r="C504" i="8" s="1"/>
  <c r="M176" i="7"/>
  <c r="F504" i="8" s="1"/>
  <c r="J177" i="7"/>
  <c r="C225" i="8" s="1"/>
  <c r="K177" i="7"/>
  <c r="E225" i="8" s="1"/>
  <c r="L177" i="7"/>
  <c r="C505" i="8" s="1"/>
  <c r="M177" i="7"/>
  <c r="F505" i="8" s="1"/>
  <c r="J178" i="7"/>
  <c r="C226" i="8" s="1"/>
  <c r="K178" i="7"/>
  <c r="E226" i="8" s="1"/>
  <c r="L178" i="7"/>
  <c r="C506" i="8" s="1"/>
  <c r="M178" i="7"/>
  <c r="F506" i="8" s="1"/>
  <c r="J179" i="7"/>
  <c r="C227" i="8" s="1"/>
  <c r="K179" i="7"/>
  <c r="E227" i="8" s="1"/>
  <c r="L179" i="7"/>
  <c r="C507" i="8" s="1"/>
  <c r="M179" i="7"/>
  <c r="F507" i="8" s="1"/>
  <c r="J180" i="7"/>
  <c r="C228" i="8" s="1"/>
  <c r="K180" i="7"/>
  <c r="E228" i="8" s="1"/>
  <c r="L180" i="7"/>
  <c r="C508" i="8" s="1"/>
  <c r="M180" i="7"/>
  <c r="F508" i="8" s="1"/>
  <c r="J181" i="7"/>
  <c r="C229" i="8" s="1"/>
  <c r="K181" i="7"/>
  <c r="E229" i="8" s="1"/>
  <c r="L181" i="7"/>
  <c r="C509" i="8" s="1"/>
  <c r="M181" i="7"/>
  <c r="F509" i="8" s="1"/>
  <c r="J182" i="7"/>
  <c r="C230" i="8" s="1"/>
  <c r="K182" i="7"/>
  <c r="E230" i="8" s="1"/>
  <c r="L182" i="7"/>
  <c r="C510" i="8" s="1"/>
  <c r="M182" i="7"/>
  <c r="F510" i="8" s="1"/>
  <c r="J183" i="7"/>
  <c r="C231" i="8" s="1"/>
  <c r="K183" i="7"/>
  <c r="E231" i="8" s="1"/>
  <c r="L183" i="7"/>
  <c r="C511" i="8" s="1"/>
  <c r="M183" i="7"/>
  <c r="F511" i="8" s="1"/>
  <c r="J184" i="7"/>
  <c r="C232" i="8" s="1"/>
  <c r="K184" i="7"/>
  <c r="E232" i="8" s="1"/>
  <c r="L184" i="7"/>
  <c r="C512" i="8" s="1"/>
  <c r="M184" i="7"/>
  <c r="F512" i="8" s="1"/>
  <c r="J185" i="7"/>
  <c r="C233" i="8" s="1"/>
  <c r="K185" i="7"/>
  <c r="E233" i="8" s="1"/>
  <c r="L185" i="7"/>
  <c r="C513" i="8" s="1"/>
  <c r="M185" i="7"/>
  <c r="F513" i="8" s="1"/>
  <c r="J186" i="7"/>
  <c r="C234" i="8" s="1"/>
  <c r="K186" i="7"/>
  <c r="E234" i="8" s="1"/>
  <c r="L186" i="7"/>
  <c r="C514" i="8" s="1"/>
  <c r="M186" i="7"/>
  <c r="F514" i="8" s="1"/>
  <c r="J187" i="7"/>
  <c r="C235" i="8" s="1"/>
  <c r="K187" i="7"/>
  <c r="E235" i="8" s="1"/>
  <c r="L187" i="7"/>
  <c r="C515" i="8" s="1"/>
  <c r="M187" i="7"/>
  <c r="F515" i="8" s="1"/>
  <c r="J188" i="7"/>
  <c r="C236" i="8" s="1"/>
  <c r="K188" i="7"/>
  <c r="E236" i="8" s="1"/>
  <c r="L188" i="7"/>
  <c r="C516" i="8" s="1"/>
  <c r="M188" i="7"/>
  <c r="F516" i="8" s="1"/>
  <c r="J189" i="7"/>
  <c r="C237" i="8" s="1"/>
  <c r="K189" i="7"/>
  <c r="E237" i="8" s="1"/>
  <c r="L189" i="7"/>
  <c r="C517" i="8" s="1"/>
  <c r="M189" i="7"/>
  <c r="F517" i="8" s="1"/>
  <c r="J190" i="7"/>
  <c r="C238" i="8" s="1"/>
  <c r="K190" i="7"/>
  <c r="E238" i="8" s="1"/>
  <c r="L190" i="7"/>
  <c r="C518" i="8" s="1"/>
  <c r="M190" i="7"/>
  <c r="F518" i="8" s="1"/>
  <c r="J191" i="7"/>
  <c r="C239" i="8" s="1"/>
  <c r="K191" i="7"/>
  <c r="E239" i="8" s="1"/>
  <c r="L191" i="7"/>
  <c r="C519" i="8" s="1"/>
  <c r="M191" i="7"/>
  <c r="F519" i="8" s="1"/>
  <c r="J192" i="7"/>
  <c r="C240" i="8" s="1"/>
  <c r="K192" i="7"/>
  <c r="E240" i="8" s="1"/>
  <c r="L192" i="7"/>
  <c r="C520" i="8" s="1"/>
  <c r="M192" i="7"/>
  <c r="F520" i="8" s="1"/>
  <c r="J193" i="7"/>
  <c r="C241" i="8" s="1"/>
  <c r="K193" i="7"/>
  <c r="E241" i="8" s="1"/>
  <c r="L193" i="7"/>
  <c r="C521" i="8" s="1"/>
  <c r="M193" i="7"/>
  <c r="F521" i="8" s="1"/>
  <c r="J194" i="7"/>
  <c r="C242" i="8" s="1"/>
  <c r="K194" i="7"/>
  <c r="E242" i="8" s="1"/>
  <c r="L194" i="7"/>
  <c r="C522" i="8" s="1"/>
  <c r="M194" i="7"/>
  <c r="F522" i="8" s="1"/>
  <c r="J195" i="7"/>
  <c r="C243" i="8" s="1"/>
  <c r="K195" i="7"/>
  <c r="E243" i="8" s="1"/>
  <c r="L195" i="7"/>
  <c r="C523" i="8" s="1"/>
  <c r="M195" i="7"/>
  <c r="F523" i="8" s="1"/>
  <c r="J196" i="7"/>
  <c r="C244" i="8" s="1"/>
  <c r="K196" i="7"/>
  <c r="E244" i="8" s="1"/>
  <c r="L196" i="7"/>
  <c r="C524" i="8" s="1"/>
  <c r="M196" i="7"/>
  <c r="F524" i="8" s="1"/>
  <c r="J197" i="7"/>
  <c r="C245" i="8" s="1"/>
  <c r="K197" i="7"/>
  <c r="E245" i="8" s="1"/>
  <c r="L197" i="7"/>
  <c r="C525" i="8" s="1"/>
  <c r="M197" i="7"/>
  <c r="F525" i="8" s="1"/>
  <c r="J198" i="7"/>
  <c r="C246" i="8" s="1"/>
  <c r="K198" i="7"/>
  <c r="E246" i="8" s="1"/>
  <c r="L198" i="7"/>
  <c r="C526" i="8" s="1"/>
  <c r="M198" i="7"/>
  <c r="F526" i="8" s="1"/>
  <c r="J199" i="7"/>
  <c r="C247" i="8" s="1"/>
  <c r="K199" i="7"/>
  <c r="E247" i="8" s="1"/>
  <c r="L199" i="7"/>
  <c r="C527" i="8" s="1"/>
  <c r="M199" i="7"/>
  <c r="F527" i="8" s="1"/>
  <c r="J200" i="7"/>
  <c r="C248" i="8" s="1"/>
  <c r="K200" i="7"/>
  <c r="E248" i="8" s="1"/>
  <c r="L200" i="7"/>
  <c r="C528" i="8" s="1"/>
  <c r="M200" i="7"/>
  <c r="F528" i="8" s="1"/>
  <c r="J201" i="7"/>
  <c r="C249" i="8" s="1"/>
  <c r="K201" i="7"/>
  <c r="E249" i="8" s="1"/>
  <c r="L201" i="7"/>
  <c r="C529" i="8" s="1"/>
  <c r="M201" i="7"/>
  <c r="F529" i="8" s="1"/>
  <c r="J202" i="7"/>
  <c r="C250" i="8" s="1"/>
  <c r="K202" i="7"/>
  <c r="E250" i="8" s="1"/>
  <c r="L202" i="7"/>
  <c r="C530" i="8" s="1"/>
  <c r="M202" i="7"/>
  <c r="F530" i="8" s="1"/>
  <c r="J203" i="7"/>
  <c r="C251" i="8" s="1"/>
  <c r="K203" i="7"/>
  <c r="E251" i="8" s="1"/>
  <c r="L203" i="7"/>
  <c r="C531" i="8" s="1"/>
  <c r="M203" i="7"/>
  <c r="F531" i="8" s="1"/>
  <c r="J204" i="7"/>
  <c r="C252" i="8" s="1"/>
  <c r="K204" i="7"/>
  <c r="E252" i="8" s="1"/>
  <c r="L204" i="7"/>
  <c r="C532" i="8" s="1"/>
  <c r="M204" i="7"/>
  <c r="F532" i="8" s="1"/>
  <c r="J205" i="7"/>
  <c r="C253" i="8" s="1"/>
  <c r="K205" i="7"/>
  <c r="E253" i="8" s="1"/>
  <c r="L205" i="7"/>
  <c r="C533" i="8" s="1"/>
  <c r="M205" i="7"/>
  <c r="F533" i="8" s="1"/>
  <c r="J206" i="7"/>
  <c r="C254" i="8" s="1"/>
  <c r="K206" i="7"/>
  <c r="E254" i="8" s="1"/>
  <c r="L206" i="7"/>
  <c r="C534" i="8" s="1"/>
  <c r="M206" i="7"/>
  <c r="F534" i="8" s="1"/>
  <c r="J207" i="7"/>
  <c r="C255" i="8" s="1"/>
  <c r="K207" i="7"/>
  <c r="E255" i="8" s="1"/>
  <c r="L207" i="7"/>
  <c r="C535" i="8" s="1"/>
  <c r="M207" i="7"/>
  <c r="F535" i="8" s="1"/>
  <c r="J208" i="7"/>
  <c r="C256" i="8" s="1"/>
  <c r="K208" i="7"/>
  <c r="E256" i="8" s="1"/>
  <c r="L208" i="7"/>
  <c r="C536" i="8" s="1"/>
  <c r="M208" i="7"/>
  <c r="F536" i="8" s="1"/>
  <c r="J209" i="7"/>
  <c r="C257" i="8" s="1"/>
  <c r="K209" i="7"/>
  <c r="E257" i="8" s="1"/>
  <c r="L209" i="7"/>
  <c r="C537" i="8" s="1"/>
  <c r="M209" i="7"/>
  <c r="F537" i="8" s="1"/>
  <c r="J210" i="7"/>
  <c r="C258" i="8" s="1"/>
  <c r="K210" i="7"/>
  <c r="E258" i="8" s="1"/>
  <c r="L210" i="7"/>
  <c r="C538" i="8" s="1"/>
  <c r="M210" i="7"/>
  <c r="F538" i="8" s="1"/>
  <c r="J211" i="7"/>
  <c r="C259" i="8" s="1"/>
  <c r="K211" i="7"/>
  <c r="E259" i="8" s="1"/>
  <c r="L211" i="7"/>
  <c r="C539" i="8" s="1"/>
  <c r="M211" i="7"/>
  <c r="F539" i="8" s="1"/>
  <c r="J212" i="7"/>
  <c r="C260" i="8" s="1"/>
  <c r="K212" i="7"/>
  <c r="E260" i="8" s="1"/>
  <c r="L212" i="7"/>
  <c r="C540" i="8" s="1"/>
  <c r="M212" i="7"/>
  <c r="F540" i="8" s="1"/>
  <c r="J213" i="7"/>
  <c r="C261" i="8" s="1"/>
  <c r="K213" i="7"/>
  <c r="E261" i="8" s="1"/>
  <c r="L213" i="7"/>
  <c r="C541" i="8" s="1"/>
  <c r="M213" i="7"/>
  <c r="F541" i="8" s="1"/>
  <c r="J214" i="7"/>
  <c r="C262" i="8" s="1"/>
  <c r="K214" i="7"/>
  <c r="E262" i="8" s="1"/>
  <c r="L214" i="7"/>
  <c r="C542" i="8" s="1"/>
  <c r="M214" i="7"/>
  <c r="F542" i="8" s="1"/>
  <c r="J215" i="7"/>
  <c r="C263" i="8" s="1"/>
  <c r="K215" i="7"/>
  <c r="E263" i="8" s="1"/>
  <c r="L215" i="7"/>
  <c r="C543" i="8" s="1"/>
  <c r="M215" i="7"/>
  <c r="F543" i="8" s="1"/>
  <c r="J216" i="7"/>
  <c r="C264" i="8" s="1"/>
  <c r="K216" i="7"/>
  <c r="E264" i="8" s="1"/>
  <c r="L216" i="7"/>
  <c r="C544" i="8" s="1"/>
  <c r="M216" i="7"/>
  <c r="F544" i="8" s="1"/>
  <c r="J217" i="7"/>
  <c r="C265" i="8" s="1"/>
  <c r="K217" i="7"/>
  <c r="E265" i="8" s="1"/>
  <c r="L217" i="7"/>
  <c r="C545" i="8" s="1"/>
  <c r="M217" i="7"/>
  <c r="F545" i="8" s="1"/>
  <c r="J218" i="7"/>
  <c r="C266" i="8" s="1"/>
  <c r="K218" i="7"/>
  <c r="E266" i="8" s="1"/>
  <c r="L218" i="7"/>
  <c r="C546" i="8" s="1"/>
  <c r="M218" i="7"/>
  <c r="F546" i="8" s="1"/>
  <c r="J219" i="7"/>
  <c r="C267" i="8" s="1"/>
  <c r="K219" i="7"/>
  <c r="E267" i="8" s="1"/>
  <c r="L219" i="7"/>
  <c r="C547" i="8" s="1"/>
  <c r="M219" i="7"/>
  <c r="F547" i="8" s="1"/>
  <c r="J220" i="7"/>
  <c r="C268" i="8" s="1"/>
  <c r="K220" i="7"/>
  <c r="E268" i="8" s="1"/>
  <c r="L220" i="7"/>
  <c r="C548" i="8" s="1"/>
  <c r="M220" i="7"/>
  <c r="F548" i="8" s="1"/>
  <c r="J221" i="7"/>
  <c r="C269" i="8" s="1"/>
  <c r="K221" i="7"/>
  <c r="E269" i="8" s="1"/>
  <c r="L221" i="7"/>
  <c r="C549" i="8" s="1"/>
  <c r="M221" i="7"/>
  <c r="F549" i="8" s="1"/>
  <c r="J222" i="7"/>
  <c r="C270" i="8" s="1"/>
  <c r="K222" i="7"/>
  <c r="E270" i="8" s="1"/>
  <c r="L222" i="7"/>
  <c r="C550" i="8" s="1"/>
  <c r="M222" i="7"/>
  <c r="F550" i="8" s="1"/>
  <c r="J223" i="7"/>
  <c r="C271" i="8" s="1"/>
  <c r="K223" i="7"/>
  <c r="E271" i="8" s="1"/>
  <c r="L223" i="7"/>
  <c r="C551" i="8" s="1"/>
  <c r="M223" i="7"/>
  <c r="F551" i="8" s="1"/>
  <c r="J224" i="7"/>
  <c r="C272" i="8" s="1"/>
  <c r="K224" i="7"/>
  <c r="E272" i="8" s="1"/>
  <c r="L224" i="7"/>
  <c r="C552" i="8" s="1"/>
  <c r="M224" i="7"/>
  <c r="F552" i="8" s="1"/>
  <c r="J225" i="7"/>
  <c r="C273" i="8" s="1"/>
  <c r="K225" i="7"/>
  <c r="E273" i="8" s="1"/>
  <c r="L225" i="7"/>
  <c r="C553" i="8" s="1"/>
  <c r="M225" i="7"/>
  <c r="F553" i="8" s="1"/>
  <c r="J226" i="7"/>
  <c r="C274" i="8" s="1"/>
  <c r="K226" i="7"/>
  <c r="E274" i="8" s="1"/>
  <c r="L226" i="7"/>
  <c r="C554" i="8" s="1"/>
  <c r="M226" i="7"/>
  <c r="F554" i="8" s="1"/>
  <c r="J227" i="7"/>
  <c r="C275" i="8" s="1"/>
  <c r="K227" i="7"/>
  <c r="E275" i="8" s="1"/>
  <c r="L227" i="7"/>
  <c r="C555" i="8" s="1"/>
  <c r="M227" i="7"/>
  <c r="F555" i="8" s="1"/>
  <c r="J228" i="7"/>
  <c r="C276" i="8" s="1"/>
  <c r="K228" i="7"/>
  <c r="E276" i="8" s="1"/>
  <c r="L228" i="7"/>
  <c r="C556" i="8" s="1"/>
  <c r="M228" i="7"/>
  <c r="F556" i="8" s="1"/>
  <c r="J229" i="7"/>
  <c r="C277" i="8" s="1"/>
  <c r="K229" i="7"/>
  <c r="E277" i="8" s="1"/>
  <c r="L229" i="7"/>
  <c r="C557" i="8" s="1"/>
  <c r="M229" i="7"/>
  <c r="F557" i="8" s="1"/>
  <c r="J230" i="7"/>
  <c r="C278" i="8" s="1"/>
  <c r="K230" i="7"/>
  <c r="E278" i="8" s="1"/>
  <c r="L230" i="7"/>
  <c r="C558" i="8" s="1"/>
  <c r="M230" i="7"/>
  <c r="F558" i="8" s="1"/>
  <c r="J231" i="7"/>
  <c r="C279" i="8" s="1"/>
  <c r="K231" i="7"/>
  <c r="E279" i="8" s="1"/>
  <c r="L231" i="7"/>
  <c r="C559" i="8" s="1"/>
  <c r="M231" i="7"/>
  <c r="F559" i="8" s="1"/>
  <c r="J232" i="7"/>
  <c r="C280" i="8" s="1"/>
  <c r="K232" i="7"/>
  <c r="E280" i="8" s="1"/>
  <c r="L232" i="7"/>
  <c r="C560" i="8" s="1"/>
  <c r="M232" i="7"/>
  <c r="F560" i="8" s="1"/>
  <c r="J233" i="7"/>
  <c r="C281" i="8" s="1"/>
  <c r="K233" i="7"/>
  <c r="E281" i="8" s="1"/>
  <c r="L233" i="7"/>
  <c r="C561" i="8" s="1"/>
  <c r="M233" i="7"/>
  <c r="F561" i="8" s="1"/>
  <c r="J234" i="7"/>
  <c r="C282" i="8" s="1"/>
  <c r="K234" i="7"/>
  <c r="E282" i="8" s="1"/>
  <c r="L234" i="7"/>
  <c r="C562" i="8" s="1"/>
  <c r="M234" i="7"/>
  <c r="F562" i="8" s="1"/>
  <c r="J235" i="7"/>
  <c r="C283" i="8" s="1"/>
  <c r="K235" i="7"/>
  <c r="E283" i="8" s="1"/>
  <c r="L235" i="7"/>
  <c r="C563" i="8" s="1"/>
  <c r="M235" i="7"/>
  <c r="F563" i="8" s="1"/>
  <c r="J236" i="7"/>
  <c r="C284" i="8" s="1"/>
  <c r="K236" i="7"/>
  <c r="E284" i="8" s="1"/>
  <c r="L236" i="7"/>
  <c r="C564" i="8" s="1"/>
  <c r="M236" i="7"/>
  <c r="F564" i="8" s="1"/>
  <c r="J237" i="7"/>
  <c r="C285" i="8" s="1"/>
  <c r="K237" i="7"/>
  <c r="E285" i="8" s="1"/>
  <c r="L237" i="7"/>
  <c r="C565" i="8" s="1"/>
  <c r="M237" i="7"/>
  <c r="F565" i="8" s="1"/>
  <c r="J238" i="7"/>
  <c r="C286" i="8" s="1"/>
  <c r="K238" i="7"/>
  <c r="E286" i="8" s="1"/>
  <c r="L238" i="7"/>
  <c r="C566" i="8" s="1"/>
  <c r="M238" i="7"/>
  <c r="F566" i="8" s="1"/>
  <c r="J239" i="7"/>
  <c r="C287" i="8" s="1"/>
  <c r="K239" i="7"/>
  <c r="E287" i="8" s="1"/>
  <c r="L239" i="7"/>
  <c r="C567" i="8" s="1"/>
  <c r="M239" i="7"/>
  <c r="F567" i="8" s="1"/>
  <c r="J240" i="7"/>
  <c r="C288" i="8" s="1"/>
  <c r="K240" i="7"/>
  <c r="E288" i="8" s="1"/>
  <c r="L240" i="7"/>
  <c r="C568" i="8" s="1"/>
  <c r="M240" i="7"/>
  <c r="F568" i="8" s="1"/>
  <c r="J241" i="7"/>
  <c r="C289" i="8" s="1"/>
  <c r="K241" i="7"/>
  <c r="E289" i="8" s="1"/>
  <c r="L241" i="7"/>
  <c r="C569" i="8" s="1"/>
  <c r="M241" i="7"/>
  <c r="F569" i="8" s="1"/>
  <c r="J242" i="7"/>
  <c r="C290" i="8" s="1"/>
  <c r="K242" i="7"/>
  <c r="E290" i="8" s="1"/>
  <c r="L242" i="7"/>
  <c r="C570" i="8" s="1"/>
  <c r="M242" i="7"/>
  <c r="F570" i="8" s="1"/>
  <c r="J243" i="7"/>
  <c r="C291" i="8" s="1"/>
  <c r="K243" i="7"/>
  <c r="E291" i="8" s="1"/>
  <c r="L243" i="7"/>
  <c r="C571" i="8" s="1"/>
  <c r="M243" i="7"/>
  <c r="F571" i="8" s="1"/>
  <c r="J244" i="7"/>
  <c r="C292" i="8" s="1"/>
  <c r="K244" i="7"/>
  <c r="E292" i="8" s="1"/>
  <c r="L244" i="7"/>
  <c r="C572" i="8" s="1"/>
  <c r="M244" i="7"/>
  <c r="F572" i="8" s="1"/>
  <c r="J245" i="7"/>
  <c r="C293" i="8" s="1"/>
  <c r="K245" i="7"/>
  <c r="E293" i="8" s="1"/>
  <c r="L245" i="7"/>
  <c r="C573" i="8" s="1"/>
  <c r="M245" i="7"/>
  <c r="F573" i="8" s="1"/>
  <c r="J246" i="7"/>
  <c r="C294" i="8" s="1"/>
  <c r="K246" i="7"/>
  <c r="E294" i="8" s="1"/>
  <c r="L246" i="7"/>
  <c r="C574" i="8" s="1"/>
  <c r="M246" i="7"/>
  <c r="F574" i="8" s="1"/>
  <c r="J247" i="7"/>
  <c r="C295" i="8" s="1"/>
  <c r="K247" i="7"/>
  <c r="E295" i="8" s="1"/>
  <c r="L247" i="7"/>
  <c r="C575" i="8" s="1"/>
  <c r="M247" i="7"/>
  <c r="F575" i="8" s="1"/>
  <c r="J248" i="7"/>
  <c r="C296" i="8" s="1"/>
  <c r="K248" i="7"/>
  <c r="E296" i="8" s="1"/>
  <c r="L248" i="7"/>
  <c r="C576" i="8" s="1"/>
  <c r="M248" i="7"/>
  <c r="F576" i="8" s="1"/>
  <c r="J249" i="7"/>
  <c r="C297" i="8" s="1"/>
  <c r="K249" i="7"/>
  <c r="E297" i="8" s="1"/>
  <c r="L249" i="7"/>
  <c r="C577" i="8" s="1"/>
  <c r="M249" i="7"/>
  <c r="F577" i="8" s="1"/>
  <c r="J250" i="7"/>
  <c r="C298" i="8" s="1"/>
  <c r="K250" i="7"/>
  <c r="E298" i="8" s="1"/>
  <c r="L250" i="7"/>
  <c r="C578" i="8" s="1"/>
  <c r="M250" i="7"/>
  <c r="F578" i="8" s="1"/>
  <c r="J251" i="7"/>
  <c r="C299" i="8" s="1"/>
  <c r="K251" i="7"/>
  <c r="E299" i="8" s="1"/>
  <c r="L251" i="7"/>
  <c r="C579" i="8" s="1"/>
  <c r="M251" i="7"/>
  <c r="F579" i="8" s="1"/>
  <c r="J252" i="7"/>
  <c r="C300" i="8" s="1"/>
  <c r="K252" i="7"/>
  <c r="E300" i="8" s="1"/>
  <c r="L252" i="7"/>
  <c r="C580" i="8" s="1"/>
  <c r="M252" i="7"/>
  <c r="F580" i="8" s="1"/>
  <c r="J253" i="7"/>
  <c r="C301" i="8" s="1"/>
  <c r="K253" i="7"/>
  <c r="E301" i="8" s="1"/>
  <c r="L253" i="7"/>
  <c r="C581" i="8" s="1"/>
  <c r="M253" i="7"/>
  <c r="F581" i="8" s="1"/>
  <c r="J254" i="7"/>
  <c r="C302" i="8" s="1"/>
  <c r="K254" i="7"/>
  <c r="E302" i="8" s="1"/>
  <c r="L254" i="7"/>
  <c r="C582" i="8" s="1"/>
  <c r="M254" i="7"/>
  <c r="F582" i="8" s="1"/>
  <c r="J255" i="7"/>
  <c r="C303" i="8" s="1"/>
  <c r="K255" i="7"/>
  <c r="E303" i="8" s="1"/>
  <c r="L255" i="7"/>
  <c r="C583" i="8" s="1"/>
  <c r="M255" i="7"/>
  <c r="F583" i="8" s="1"/>
  <c r="J256" i="7"/>
  <c r="C304" i="8" s="1"/>
  <c r="K256" i="7"/>
  <c r="E304" i="8" s="1"/>
  <c r="L256" i="7"/>
  <c r="C584" i="8" s="1"/>
  <c r="M256" i="7"/>
  <c r="F584" i="8" s="1"/>
  <c r="J257" i="7"/>
  <c r="C305" i="8" s="1"/>
  <c r="K257" i="7"/>
  <c r="E305" i="8" s="1"/>
  <c r="L257" i="7"/>
  <c r="C585" i="8" s="1"/>
  <c r="M257" i="7"/>
  <c r="F585" i="8" s="1"/>
  <c r="J258" i="7"/>
  <c r="C306" i="8" s="1"/>
  <c r="K258" i="7"/>
  <c r="E306" i="8" s="1"/>
  <c r="L258" i="7"/>
  <c r="C586" i="8" s="1"/>
  <c r="M258" i="7"/>
  <c r="F586" i="8" s="1"/>
  <c r="J259" i="7"/>
  <c r="C307" i="8" s="1"/>
  <c r="K259" i="7"/>
  <c r="E307" i="8" s="1"/>
  <c r="L259" i="7"/>
  <c r="C587" i="8" s="1"/>
  <c r="M259" i="7"/>
  <c r="F587" i="8" s="1"/>
  <c r="J260" i="7"/>
  <c r="C308" i="8" s="1"/>
  <c r="K260" i="7"/>
  <c r="E308" i="8" s="1"/>
  <c r="L260" i="7"/>
  <c r="C588" i="8" s="1"/>
  <c r="M260" i="7"/>
  <c r="F588" i="8" s="1"/>
  <c r="J261" i="7"/>
  <c r="C309" i="8" s="1"/>
  <c r="K261" i="7"/>
  <c r="E309" i="8" s="1"/>
  <c r="L261" i="7"/>
  <c r="C589" i="8" s="1"/>
  <c r="M261" i="7"/>
  <c r="F589" i="8" s="1"/>
  <c r="J262" i="7"/>
  <c r="C310" i="8" s="1"/>
  <c r="K262" i="7"/>
  <c r="E310" i="8" s="1"/>
  <c r="L262" i="7"/>
  <c r="C590" i="8" s="1"/>
  <c r="M262" i="7"/>
  <c r="F590" i="8" s="1"/>
  <c r="J263" i="7"/>
  <c r="C311" i="8" s="1"/>
  <c r="K263" i="7"/>
  <c r="E311" i="8" s="1"/>
  <c r="L263" i="7"/>
  <c r="C591" i="8" s="1"/>
  <c r="M263" i="7"/>
  <c r="F591" i="8" s="1"/>
  <c r="J264" i="7"/>
  <c r="C312" i="8" s="1"/>
  <c r="K264" i="7"/>
  <c r="E312" i="8" s="1"/>
  <c r="L264" i="7"/>
  <c r="C592" i="8" s="1"/>
  <c r="M264" i="7"/>
  <c r="F592" i="8" s="1"/>
  <c r="J265" i="7"/>
  <c r="C313" i="8" s="1"/>
  <c r="K265" i="7"/>
  <c r="E313" i="8" s="1"/>
  <c r="L265" i="7"/>
  <c r="C593" i="8" s="1"/>
  <c r="M265" i="7"/>
  <c r="F593" i="8" s="1"/>
  <c r="J266" i="7"/>
  <c r="C314" i="8" s="1"/>
  <c r="K266" i="7"/>
  <c r="E314" i="8" s="1"/>
  <c r="L266" i="7"/>
  <c r="C594" i="8" s="1"/>
  <c r="M266" i="7"/>
  <c r="F594" i="8" s="1"/>
  <c r="J267" i="7"/>
  <c r="C315" i="8" s="1"/>
  <c r="K267" i="7"/>
  <c r="E315" i="8" s="1"/>
  <c r="L267" i="7"/>
  <c r="C595" i="8" s="1"/>
  <c r="M267" i="7"/>
  <c r="F595" i="8" s="1"/>
  <c r="J268" i="7"/>
  <c r="C316" i="8" s="1"/>
  <c r="K268" i="7"/>
  <c r="E316" i="8" s="1"/>
  <c r="L268" i="7"/>
  <c r="C596" i="8" s="1"/>
  <c r="M268" i="7"/>
  <c r="F596" i="8" s="1"/>
  <c r="J269" i="7"/>
  <c r="C317" i="8" s="1"/>
  <c r="K269" i="7"/>
  <c r="E317" i="8" s="1"/>
  <c r="L269" i="7"/>
  <c r="C597" i="8" s="1"/>
  <c r="M269" i="7"/>
  <c r="F597" i="8" s="1"/>
  <c r="J270" i="7"/>
  <c r="C318" i="8" s="1"/>
  <c r="K270" i="7"/>
  <c r="E318" i="8" s="1"/>
  <c r="L270" i="7"/>
  <c r="C598" i="8" s="1"/>
  <c r="M270" i="7"/>
  <c r="F598" i="8" s="1"/>
  <c r="J271" i="7"/>
  <c r="C319" i="8" s="1"/>
  <c r="K271" i="7"/>
  <c r="E319" i="8" s="1"/>
  <c r="L271" i="7"/>
  <c r="C599" i="8" s="1"/>
  <c r="M271" i="7"/>
  <c r="F599" i="8" s="1"/>
  <c r="J272" i="7"/>
  <c r="C320" i="8" s="1"/>
  <c r="K272" i="7"/>
  <c r="E320" i="8" s="1"/>
  <c r="L272" i="7"/>
  <c r="C600" i="8" s="1"/>
  <c r="M272" i="7"/>
  <c r="F600" i="8" s="1"/>
  <c r="J273" i="7"/>
  <c r="C321" i="8" s="1"/>
  <c r="K273" i="7"/>
  <c r="E321" i="8" s="1"/>
  <c r="L273" i="7"/>
  <c r="C601" i="8" s="1"/>
  <c r="M273" i="7"/>
  <c r="F601" i="8" s="1"/>
  <c r="J274" i="7"/>
  <c r="C322" i="8" s="1"/>
  <c r="K274" i="7"/>
  <c r="E322" i="8" s="1"/>
  <c r="L274" i="7"/>
  <c r="C602" i="8" s="1"/>
  <c r="M274" i="7"/>
  <c r="F602" i="8" s="1"/>
  <c r="J275" i="7"/>
  <c r="C323" i="8" s="1"/>
  <c r="K275" i="7"/>
  <c r="E323" i="8" s="1"/>
  <c r="L275" i="7"/>
  <c r="C603" i="8" s="1"/>
  <c r="M275" i="7"/>
  <c r="F603" i="8" s="1"/>
  <c r="J276" i="7"/>
  <c r="C324" i="8" s="1"/>
  <c r="K276" i="7"/>
  <c r="E324" i="8" s="1"/>
  <c r="L276" i="7"/>
  <c r="C604" i="8" s="1"/>
  <c r="M276" i="7"/>
  <c r="F604" i="8" s="1"/>
  <c r="J277" i="7"/>
  <c r="C325" i="8" s="1"/>
  <c r="K277" i="7"/>
  <c r="E325" i="8" s="1"/>
  <c r="L277" i="7"/>
  <c r="C605" i="8" s="1"/>
  <c r="M277" i="7"/>
  <c r="F605" i="8" s="1"/>
  <c r="J278" i="7"/>
  <c r="C326" i="8" s="1"/>
  <c r="K278" i="7"/>
  <c r="E326" i="8" s="1"/>
  <c r="L278" i="7"/>
  <c r="C606" i="8" s="1"/>
  <c r="M278" i="7"/>
  <c r="F606" i="8" s="1"/>
  <c r="J279" i="7"/>
  <c r="C327" i="8" s="1"/>
  <c r="K279" i="7"/>
  <c r="E327" i="8" s="1"/>
  <c r="L279" i="7"/>
  <c r="C607" i="8" s="1"/>
  <c r="M279" i="7"/>
  <c r="F607" i="8" s="1"/>
  <c r="J280" i="7"/>
  <c r="C328" i="8" s="1"/>
  <c r="K280" i="7"/>
  <c r="E328" i="8" s="1"/>
  <c r="L280" i="7"/>
  <c r="C608" i="8" s="1"/>
  <c r="M280" i="7"/>
  <c r="F608" i="8" s="1"/>
  <c r="J281" i="7"/>
  <c r="C329" i="8" s="1"/>
  <c r="K281" i="7"/>
  <c r="E329" i="8" s="1"/>
  <c r="L281" i="7"/>
  <c r="C609" i="8" s="1"/>
  <c r="M281" i="7"/>
  <c r="F609" i="8" s="1"/>
  <c r="J282" i="7"/>
  <c r="C330" i="8" s="1"/>
  <c r="K282" i="7"/>
  <c r="E330" i="8" s="1"/>
  <c r="L282" i="7"/>
  <c r="C610" i="8" s="1"/>
  <c r="M282" i="7"/>
  <c r="F610" i="8" s="1"/>
  <c r="J283" i="7"/>
  <c r="C331" i="8" s="1"/>
  <c r="K283" i="7"/>
  <c r="E331" i="8" s="1"/>
  <c r="L283" i="7"/>
  <c r="C611" i="8" s="1"/>
  <c r="M283" i="7"/>
  <c r="F611" i="8" s="1"/>
  <c r="J284" i="7"/>
  <c r="C332" i="8" s="1"/>
  <c r="K284" i="7"/>
  <c r="E332" i="8" s="1"/>
  <c r="L284" i="7"/>
  <c r="C612" i="8" s="1"/>
  <c r="M284" i="7"/>
  <c r="F612" i="8" s="1"/>
  <c r="J285" i="7"/>
  <c r="C333" i="8" s="1"/>
  <c r="K285" i="7"/>
  <c r="E333" i="8" s="1"/>
  <c r="L285" i="7"/>
  <c r="C613" i="8" s="1"/>
  <c r="M285" i="7"/>
  <c r="F613" i="8" s="1"/>
  <c r="J286" i="7"/>
  <c r="C334" i="8" s="1"/>
  <c r="K286" i="7"/>
  <c r="E334" i="8" s="1"/>
  <c r="L286" i="7"/>
  <c r="C614" i="8" s="1"/>
  <c r="M286" i="7"/>
  <c r="F614" i="8" s="1"/>
  <c r="J287" i="7"/>
  <c r="C335" i="8" s="1"/>
  <c r="K287" i="7"/>
  <c r="E335" i="8" s="1"/>
  <c r="L287" i="7"/>
  <c r="C615" i="8" s="1"/>
  <c r="M287" i="7"/>
  <c r="F615" i="8" s="1"/>
  <c r="J288" i="7"/>
  <c r="C336" i="8" s="1"/>
  <c r="K288" i="7"/>
  <c r="E336" i="8" s="1"/>
  <c r="L288" i="7"/>
  <c r="C616" i="8" s="1"/>
  <c r="M288" i="7"/>
  <c r="F616" i="8" s="1"/>
  <c r="J289" i="7"/>
  <c r="C337" i="8" s="1"/>
  <c r="K289" i="7"/>
  <c r="E337" i="8" s="1"/>
  <c r="L289" i="7"/>
  <c r="C617" i="8" s="1"/>
  <c r="M289" i="7"/>
  <c r="F617" i="8" s="1"/>
  <c r="J290" i="7"/>
  <c r="C338" i="8" s="1"/>
  <c r="K290" i="7"/>
  <c r="E338" i="8" s="1"/>
  <c r="L290" i="7"/>
  <c r="C618" i="8" s="1"/>
  <c r="M290" i="7"/>
  <c r="F618" i="8" s="1"/>
  <c r="J291" i="7"/>
  <c r="C339" i="8" s="1"/>
  <c r="K291" i="7"/>
  <c r="E339" i="8" s="1"/>
  <c r="L291" i="7"/>
  <c r="C619" i="8" s="1"/>
  <c r="M291" i="7"/>
  <c r="F619" i="8" s="1"/>
  <c r="J292" i="7"/>
  <c r="C340" i="8" s="1"/>
  <c r="K292" i="7"/>
  <c r="E340" i="8" s="1"/>
  <c r="L292" i="7"/>
  <c r="C620" i="8" s="1"/>
  <c r="M292" i="7"/>
  <c r="F620" i="8" s="1"/>
  <c r="J293" i="7"/>
  <c r="C341" i="8" s="1"/>
  <c r="K293" i="7"/>
  <c r="E341" i="8" s="1"/>
  <c r="L293" i="7"/>
  <c r="C621" i="8" s="1"/>
  <c r="M293" i="7"/>
  <c r="F621" i="8" s="1"/>
  <c r="J294" i="7"/>
  <c r="C342" i="8" s="1"/>
  <c r="K294" i="7"/>
  <c r="E342" i="8" s="1"/>
  <c r="L294" i="7"/>
  <c r="C622" i="8" s="1"/>
  <c r="M294" i="7"/>
  <c r="F622" i="8" s="1"/>
  <c r="J295" i="7"/>
  <c r="C343" i="8" s="1"/>
  <c r="K295" i="7"/>
  <c r="E343" i="8" s="1"/>
  <c r="L295" i="7"/>
  <c r="C623" i="8" s="1"/>
  <c r="M295" i="7"/>
  <c r="F623" i="8" s="1"/>
  <c r="J296" i="7"/>
  <c r="C344" i="8" s="1"/>
  <c r="K296" i="7"/>
  <c r="E344" i="8" s="1"/>
  <c r="L296" i="7"/>
  <c r="C624" i="8" s="1"/>
  <c r="M296" i="7"/>
  <c r="F624" i="8" s="1"/>
  <c r="J297" i="7"/>
  <c r="C345" i="8" s="1"/>
  <c r="K297" i="7"/>
  <c r="E345" i="8" s="1"/>
  <c r="L297" i="7"/>
  <c r="C625" i="8" s="1"/>
  <c r="M297" i="7"/>
  <c r="F625" i="8" s="1"/>
  <c r="J298" i="7"/>
  <c r="C346" i="8" s="1"/>
  <c r="K298" i="7"/>
  <c r="E346" i="8" s="1"/>
  <c r="L298" i="7"/>
  <c r="C626" i="8" s="1"/>
  <c r="M298" i="7"/>
  <c r="F626" i="8" s="1"/>
  <c r="J299" i="7"/>
  <c r="C347" i="8" s="1"/>
  <c r="K299" i="7"/>
  <c r="E347" i="8" s="1"/>
  <c r="L299" i="7"/>
  <c r="C627" i="8" s="1"/>
  <c r="M299" i="7"/>
  <c r="F627" i="8" s="1"/>
  <c r="E40" i="5" l="1"/>
  <c r="F40" i="5" s="1"/>
  <c r="J10" i="7"/>
  <c r="C36" i="8" s="1"/>
  <c r="K10" i="7"/>
  <c r="E36" i="8" s="1"/>
  <c r="L10" i="7"/>
  <c r="C37" i="8" s="1"/>
  <c r="M10" i="7"/>
  <c r="F37" i="8" s="1"/>
  <c r="J8" i="7"/>
  <c r="C32" i="8" s="1"/>
  <c r="K8" i="7"/>
  <c r="E32" i="8" s="1"/>
  <c r="L8" i="7"/>
  <c r="C33" i="8" s="1"/>
  <c r="M8" i="7"/>
  <c r="F33" i="8" s="1"/>
  <c r="J9" i="7"/>
  <c r="C34" i="8" s="1"/>
  <c r="K9" i="7"/>
  <c r="E34" i="8" s="1"/>
  <c r="L9" i="7"/>
  <c r="C35" i="8" s="1"/>
  <c r="M9" i="7"/>
  <c r="F35" i="8" s="1"/>
  <c r="M7" i="7"/>
  <c r="F31" i="8" s="1"/>
  <c r="L7" i="7"/>
  <c r="K7" i="7"/>
  <c r="E30" i="8" s="1"/>
  <c r="J7" i="7"/>
  <c r="B3" i="7"/>
  <c r="A25" i="3"/>
  <c r="A26" i="3"/>
  <c r="A27" i="3"/>
  <c r="A28" i="3"/>
  <c r="A29" i="3"/>
  <c r="B29" i="3" s="1"/>
  <c r="A30" i="3"/>
  <c r="A24" i="3"/>
  <c r="B3" i="5"/>
  <c r="C7" i="5" s="1"/>
  <c r="E7" i="5" s="1"/>
  <c r="C31" i="8" l="1"/>
  <c r="C33" i="3"/>
  <c r="C31" i="3"/>
  <c r="C34" i="3"/>
  <c r="C35" i="3"/>
  <c r="C30" i="8"/>
  <c r="B31" i="3"/>
  <c r="B34" i="3"/>
  <c r="B33" i="3"/>
  <c r="B35" i="3"/>
  <c r="E5" i="8"/>
  <c r="F5" i="8"/>
  <c r="C24" i="3"/>
  <c r="C28" i="3"/>
  <c r="C25" i="3"/>
  <c r="C29" i="3"/>
  <c r="C36" i="3"/>
  <c r="C26" i="3"/>
  <c r="C30" i="3"/>
  <c r="C27" i="3"/>
  <c r="C32" i="3"/>
  <c r="B16" i="3"/>
  <c r="B24" i="3"/>
  <c r="B28" i="3"/>
  <c r="B25" i="3"/>
  <c r="B36" i="3"/>
  <c r="B26" i="3"/>
  <c r="B30" i="3"/>
  <c r="B27" i="3"/>
  <c r="B32" i="3"/>
  <c r="E44" i="4"/>
  <c r="E45" i="4"/>
  <c r="E46" i="4"/>
  <c r="E47" i="4"/>
  <c r="E43" i="4"/>
  <c r="E38" i="4"/>
  <c r="E39" i="4"/>
  <c r="E37" i="4"/>
  <c r="E31" i="4"/>
  <c r="E32" i="4"/>
  <c r="E33" i="4"/>
  <c r="E30" i="4"/>
  <c r="E20" i="4"/>
  <c r="E21" i="4"/>
  <c r="E22" i="4"/>
  <c r="E23" i="4"/>
  <c r="E19" i="4"/>
  <c r="E12" i="4"/>
  <c r="E13" i="4"/>
  <c r="E14" i="4"/>
  <c r="E15" i="4"/>
  <c r="E11" i="4"/>
  <c r="B3" i="4"/>
  <c r="D7" i="4" s="1"/>
  <c r="B2" i="4"/>
  <c r="A13" i="3"/>
  <c r="L311" i="7" s="1"/>
  <c r="C19" i="8" s="1"/>
  <c r="A14" i="3"/>
  <c r="L312" i="7" s="1"/>
  <c r="C20" i="8" s="1"/>
  <c r="A15" i="3"/>
  <c r="L313" i="7" s="1"/>
  <c r="C21" i="8" s="1"/>
  <c r="A16" i="3"/>
  <c r="L314" i="7" s="1"/>
  <c r="C22" i="8" s="1"/>
  <c r="A17" i="3"/>
  <c r="L315" i="7" s="1"/>
  <c r="C23" i="8" s="1"/>
  <c r="A18" i="3"/>
  <c r="L316" i="7" s="1"/>
  <c r="C24" i="8" s="1"/>
  <c r="A19" i="3"/>
  <c r="L317" i="7" s="1"/>
  <c r="C25" i="8" s="1"/>
  <c r="A20" i="3"/>
  <c r="L318" i="7" s="1"/>
  <c r="C26" i="8" s="1"/>
  <c r="A21" i="3"/>
  <c r="L319" i="7" s="1"/>
  <c r="C27" i="8" s="1"/>
  <c r="A22" i="3"/>
  <c r="L320" i="7" s="1"/>
  <c r="C28" i="8" s="1"/>
  <c r="A23" i="3"/>
  <c r="L321" i="7" s="1"/>
  <c r="C29" i="8" s="1"/>
  <c r="D38" i="1"/>
  <c r="D32" i="1"/>
  <c r="D25" i="1"/>
  <c r="A12" i="3"/>
  <c r="L310" i="7" s="1"/>
  <c r="C18" i="8" s="1"/>
  <c r="A11" i="3"/>
  <c r="A10" i="3"/>
  <c r="J308" i="7" s="1"/>
  <c r="C16" i="8" s="1"/>
  <c r="A9" i="3"/>
  <c r="J307" i="7" s="1"/>
  <c r="C15" i="8" s="1"/>
  <c r="A8" i="3"/>
  <c r="J306" i="7" s="1"/>
  <c r="C14" i="8" s="1"/>
  <c r="A7" i="3"/>
  <c r="J305" i="7" s="1"/>
  <c r="C13" i="8" s="1"/>
  <c r="A6" i="3"/>
  <c r="J304" i="7" s="1"/>
  <c r="C12" i="8" s="1"/>
  <c r="A5" i="3"/>
  <c r="J303" i="7" s="1"/>
  <c r="C11" i="8" s="1"/>
  <c r="A4" i="3"/>
  <c r="J302" i="7" s="1"/>
  <c r="C10" i="8" s="1"/>
  <c r="A3" i="3"/>
  <c r="J301" i="7" s="1"/>
  <c r="C9" i="8" s="1"/>
  <c r="A2" i="3"/>
  <c r="J300" i="7" s="1"/>
  <c r="C8" i="8" s="1"/>
  <c r="B3" i="1"/>
  <c r="D14" i="1"/>
  <c r="D6" i="1"/>
  <c r="D34" i="3" l="1"/>
  <c r="D35" i="3"/>
  <c r="C34" i="5" s="1"/>
  <c r="D31" i="3"/>
  <c r="C26" i="5" s="1"/>
  <c r="D33" i="3"/>
  <c r="C31" i="5" s="1"/>
  <c r="B15" i="3"/>
  <c r="B14" i="3"/>
  <c r="C12" i="3"/>
  <c r="B19" i="3"/>
  <c r="B18" i="3"/>
  <c r="C14" i="3"/>
  <c r="C15" i="3"/>
  <c r="C13" i="3"/>
  <c r="B13" i="3"/>
  <c r="B12" i="3"/>
  <c r="C7" i="3"/>
  <c r="C10" i="3"/>
  <c r="C9" i="3"/>
  <c r="C8" i="3"/>
  <c r="B2" i="3"/>
  <c r="C11" i="3"/>
  <c r="J309" i="7"/>
  <c r="C17" i="8" s="1"/>
  <c r="B7" i="3"/>
  <c r="B10" i="3"/>
  <c r="B9" i="3"/>
  <c r="B8" i="3"/>
  <c r="C23" i="3"/>
  <c r="C3" i="3"/>
  <c r="C22" i="3"/>
  <c r="C6" i="3"/>
  <c r="C21" i="3"/>
  <c r="C5" i="3"/>
  <c r="C20" i="3"/>
  <c r="C4" i="3"/>
  <c r="B17" i="3"/>
  <c r="B23" i="3"/>
  <c r="B3" i="3"/>
  <c r="B22" i="3"/>
  <c r="B6" i="3"/>
  <c r="B21" i="3"/>
  <c r="B5" i="3"/>
  <c r="B20" i="3"/>
  <c r="B4" i="3"/>
  <c r="C19" i="3"/>
  <c r="C2" i="3"/>
  <c r="C18" i="3"/>
  <c r="C17" i="3"/>
  <c r="D17" i="3" s="1"/>
  <c r="D38" i="4" s="1"/>
  <c r="F38" i="4" s="1"/>
  <c r="C16" i="3"/>
  <c r="D16" i="3" s="1"/>
  <c r="D37" i="4" s="1"/>
  <c r="F37" i="4" s="1"/>
  <c r="D36" i="3"/>
  <c r="C38" i="5" s="1"/>
  <c r="D38" i="5" s="1"/>
  <c r="C33" i="5"/>
  <c r="F3" i="8"/>
  <c r="E3" i="8"/>
  <c r="D25" i="3"/>
  <c r="C11" i="5" s="1"/>
  <c r="D11" i="5" s="1"/>
  <c r="D24" i="3"/>
  <c r="C9" i="5" s="1"/>
  <c r="D9" i="5" s="1"/>
  <c r="D14" i="3"/>
  <c r="D32" i="4" s="1"/>
  <c r="F32" i="4" s="1"/>
  <c r="D29" i="3"/>
  <c r="C23" i="5" s="1"/>
  <c r="D23" i="5" s="1"/>
  <c r="D28" i="3"/>
  <c r="C19" i="5" s="1"/>
  <c r="D19" i="5" s="1"/>
  <c r="D26" i="3"/>
  <c r="C13" i="5" s="1"/>
  <c r="D13" i="5" s="1"/>
  <c r="B11" i="3"/>
  <c r="D32" i="3"/>
  <c r="C30" i="5" s="1"/>
  <c r="D30" i="3"/>
  <c r="C25" i="5" s="1"/>
  <c r="D27" i="3"/>
  <c r="C17" i="5" s="1"/>
  <c r="D17" i="5" s="1"/>
  <c r="E41" i="4"/>
  <c r="E35" i="4"/>
  <c r="D46" i="1"/>
  <c r="E28" i="4"/>
  <c r="D22" i="1"/>
  <c r="E7" i="4"/>
  <c r="F7" i="4" s="1"/>
  <c r="E9" i="4"/>
  <c r="E17" i="4"/>
  <c r="D34" i="5" l="1"/>
  <c r="D31" i="5"/>
  <c r="D26" i="5"/>
  <c r="D30" i="5"/>
  <c r="D33" i="5"/>
  <c r="D25" i="5"/>
  <c r="D13" i="3"/>
  <c r="D31" i="4" s="1"/>
  <c r="F31" i="4" s="1"/>
  <c r="D19" i="3"/>
  <c r="D43" i="4" s="1"/>
  <c r="D8" i="3"/>
  <c r="D20" i="4" s="1"/>
  <c r="F20" i="4" s="1"/>
  <c r="D21" i="3"/>
  <c r="D45" i="4" s="1"/>
  <c r="F45" i="4" s="1"/>
  <c r="D23" i="3"/>
  <c r="D12" i="3"/>
  <c r="D30" i="4" s="1"/>
  <c r="F30" i="4" s="1"/>
  <c r="D7" i="3"/>
  <c r="D19" i="4" s="1"/>
  <c r="F19" i="4" s="1"/>
  <c r="D4" i="3"/>
  <c r="D13" i="4" s="1"/>
  <c r="F13" i="4" s="1"/>
  <c r="D18" i="3"/>
  <c r="D39" i="4" s="1"/>
  <c r="F39" i="4" s="1"/>
  <c r="D20" i="3"/>
  <c r="D44" i="4" s="1"/>
  <c r="F44" i="4" s="1"/>
  <c r="D9" i="3"/>
  <c r="D21" i="4" s="1"/>
  <c r="F21" i="4" s="1"/>
  <c r="D10" i="3"/>
  <c r="D22" i="4" s="1"/>
  <c r="F22" i="4" s="1"/>
  <c r="D15" i="3"/>
  <c r="D33" i="4" s="1"/>
  <c r="F33" i="4" s="1"/>
  <c r="D11" i="3"/>
  <c r="D23" i="4" s="1"/>
  <c r="F23" i="4" s="1"/>
  <c r="D6" i="3"/>
  <c r="D15" i="4" s="1"/>
  <c r="F15" i="4" s="1"/>
  <c r="D2" i="3"/>
  <c r="D11" i="4" s="1"/>
  <c r="F11" i="4" s="1"/>
  <c r="D5" i="3"/>
  <c r="D14" i="4" s="1"/>
  <c r="F14" i="4" s="1"/>
  <c r="D3" i="3"/>
  <c r="D12" i="4" s="1"/>
  <c r="F12" i="4" s="1"/>
  <c r="D22" i="3"/>
  <c r="C15" i="5"/>
  <c r="D15" i="5" s="1"/>
  <c r="D47" i="4"/>
  <c r="F47" i="4" s="1"/>
  <c r="F43" i="4"/>
  <c r="E49" i="4"/>
  <c r="E25" i="4"/>
  <c r="D35" i="4" l="1"/>
  <c r="F35" i="4" s="1"/>
  <c r="D17" i="4"/>
  <c r="D28" i="4"/>
  <c r="F28" i="4" s="1"/>
  <c r="D9" i="4"/>
  <c r="F9" i="4" s="1"/>
  <c r="C21" i="5"/>
  <c r="D21" i="5" s="1"/>
  <c r="F17" i="4"/>
  <c r="D25" i="4" l="1"/>
  <c r="F25" i="4" s="1"/>
  <c r="C28" i="5"/>
  <c r="D28" i="5" s="1"/>
  <c r="C36" i="5" l="1"/>
  <c r="D36" i="5" s="1"/>
  <c r="C40" i="5" l="1"/>
  <c r="D40" i="5" s="1"/>
  <c r="D46" i="4" l="1"/>
  <c r="F46" i="4" s="1"/>
  <c r="D41" i="4" l="1"/>
  <c r="D49" i="4" s="1"/>
  <c r="F41" i="4" l="1"/>
  <c r="F49" i="4"/>
  <c r="F3" i="4"/>
</calcChain>
</file>

<file path=xl/sharedStrings.xml><?xml version="1.0" encoding="utf-8"?>
<sst xmlns="http://schemas.openxmlformats.org/spreadsheetml/2006/main" count="113" uniqueCount="81">
  <si>
    <t>1. ACTIFS CIRCULANTS</t>
  </si>
  <si>
    <t>a) 1000 Trésorerie</t>
  </si>
  <si>
    <t>b) 1100 Créances clients</t>
  </si>
  <si>
    <t>c) 1140 Autres créances</t>
  </si>
  <si>
    <t>d) 1200 Stocks</t>
  </si>
  <si>
    <t>e) 1300 Actifs transitoires</t>
  </si>
  <si>
    <t xml:space="preserve">2. ACTIFS IMMOBILISES </t>
  </si>
  <si>
    <t>TOTAL DES ACTIFS</t>
  </si>
  <si>
    <t xml:space="preserve">Nom de la société : </t>
  </si>
  <si>
    <t>Date du bilan initial :</t>
  </si>
  <si>
    <t>Date du bilan final :</t>
  </si>
  <si>
    <t>a) 1400 Immobilisations financières</t>
  </si>
  <si>
    <t>b) 1480 Participations</t>
  </si>
  <si>
    <t>c) 1500 Immobilisations corporelles</t>
  </si>
  <si>
    <t>d) 1700 Immobilisations incorporelles</t>
  </si>
  <si>
    <t>Listes des comptes</t>
  </si>
  <si>
    <t>1. DETTES A COURT TERME</t>
  </si>
  <si>
    <t>a) 2000 Fournisseurs</t>
  </si>
  <si>
    <t>c) 2200 Autres dettes à court terme</t>
  </si>
  <si>
    <t>b) 2100 Dettes bancaires à court terme</t>
  </si>
  <si>
    <t>d) 2300 Passifs transitoires</t>
  </si>
  <si>
    <t>2. DETTES A LONG TERME</t>
  </si>
  <si>
    <t>a) 2400 Dettes bancaires à long terme</t>
  </si>
  <si>
    <t>b) 2500 Autres dettes à long terme</t>
  </si>
  <si>
    <t>c) 2600 Provisions</t>
  </si>
  <si>
    <t>3. CAPITAUX PROPRES</t>
  </si>
  <si>
    <t>a) 2800 Capital social / propre</t>
  </si>
  <si>
    <t>b) 2900 Réserve issue du capital</t>
  </si>
  <si>
    <t>c) 2950 Réserve issue du bénéfice</t>
  </si>
  <si>
    <t>d) 2960 Réserves facultatives</t>
  </si>
  <si>
    <t>e) 2980 Propres parts du capital</t>
  </si>
  <si>
    <t>TOTAL DES PASSIFS</t>
  </si>
  <si>
    <t>Exercice</t>
  </si>
  <si>
    <t>Variations</t>
  </si>
  <si>
    <t xml:space="preserve">En % </t>
  </si>
  <si>
    <t>des ventes</t>
  </si>
  <si>
    <t>MARGE BRUTE</t>
  </si>
  <si>
    <t>3. 4000 Charges d'achat et de matériel</t>
  </si>
  <si>
    <t>2. 3900 Variation des stocks de produits finis</t>
  </si>
  <si>
    <t>1. 3000 Produits nets des ventes</t>
  </si>
  <si>
    <t>4. 5000 Charges de personnel</t>
  </si>
  <si>
    <t>RESULTAT AVANT AMORTISSEMENTS ET INTERÊTS</t>
  </si>
  <si>
    <t>6. 6800 Amortissements de l'actif immobilisé</t>
  </si>
  <si>
    <t>5. 6000 Autres charges d'exploitation</t>
  </si>
  <si>
    <t>RESULTAT D'EXPLOITATION</t>
  </si>
  <si>
    <t>RESULTAT DE L'EXERCICE AVANT IMPÔTS</t>
  </si>
  <si>
    <t>10. 8900 Impôts directs</t>
  </si>
  <si>
    <t>Date</t>
  </si>
  <si>
    <t>Débit</t>
  </si>
  <si>
    <t>Crédit</t>
  </si>
  <si>
    <t>Libellé</t>
  </si>
  <si>
    <t>Montant</t>
  </si>
  <si>
    <t>Compte</t>
  </si>
  <si>
    <t>Compte crédit</t>
  </si>
  <si>
    <t>CHF Crédit</t>
  </si>
  <si>
    <t>CHF Débit</t>
  </si>
  <si>
    <t>Solde Mvmt</t>
  </si>
  <si>
    <t>e) 1800 Actionnaires non-libéré</t>
  </si>
  <si>
    <t>RESULTAT DE L'EXERCICE</t>
  </si>
  <si>
    <t>ERREUR</t>
  </si>
  <si>
    <t>Nom du compte</t>
  </si>
  <si>
    <t>SOLDE DU COMPTE :</t>
  </si>
  <si>
    <t>Solde à nouveau</t>
  </si>
  <si>
    <t>MF-COMPTABILITE GENERALE</t>
  </si>
  <si>
    <t xml:space="preserve">© 2019 Spada Fabrice </t>
  </si>
  <si>
    <t>f.spada@mf-services.ch</t>
  </si>
  <si>
    <t>MF Comptabilité générale SA</t>
  </si>
  <si>
    <t>Méthode d'utilisation :</t>
  </si>
  <si>
    <t>Paramètres et utilisation</t>
  </si>
  <si>
    <t>Maximum de 293 écritures dans le journal !</t>
  </si>
  <si>
    <t>5. Filtrez par la colonne "nom" dans "Détail comptes" pour visualiser  toutes les écritures d'un compte.</t>
  </si>
  <si>
    <t>3. Inscrivez les écritures de l'exercice comptables au "Journal".</t>
  </si>
  <si>
    <t>2. Complétez le "Résultat" de l'exercice précédent (si nécessaire).</t>
  </si>
  <si>
    <t>1. Complétez le "Bilan initial" (si nécessaire).</t>
  </si>
  <si>
    <t>4. Consultez le "Bilan final" et le "Résultat" de votre exercice.</t>
  </si>
  <si>
    <t>7. 6900 Charges financières</t>
  </si>
  <si>
    <r>
      <rPr>
        <sz val="11"/>
        <color theme="0"/>
        <rFont val="Tahoma"/>
        <family val="2"/>
      </rPr>
      <t xml:space="preserve">7. </t>
    </r>
    <r>
      <rPr>
        <sz val="11"/>
        <color theme="1"/>
        <rFont val="Tahoma"/>
        <family val="2"/>
      </rPr>
      <t>6950 Produits financiers</t>
    </r>
  </si>
  <si>
    <t>8. 7000 Charges hors exploitation</t>
  </si>
  <si>
    <r>
      <rPr>
        <sz val="11"/>
        <color theme="0"/>
        <rFont val="Tahoma"/>
        <family val="2"/>
      </rPr>
      <t>8.</t>
    </r>
    <r>
      <rPr>
        <sz val="11"/>
        <color theme="1"/>
        <rFont val="Tahoma"/>
        <family val="2"/>
      </rPr>
      <t xml:space="preserve"> 7100 Produits hors exploitation</t>
    </r>
  </si>
  <si>
    <r>
      <rPr>
        <sz val="11"/>
        <color theme="0"/>
        <rFont val="Tahoma"/>
        <family val="2"/>
      </rPr>
      <t xml:space="preserve">9. </t>
    </r>
    <r>
      <rPr>
        <sz val="11"/>
        <color theme="1"/>
        <rFont val="Tahoma"/>
        <family val="2"/>
      </rPr>
      <t>8000 Produits exceptionnels</t>
    </r>
  </si>
  <si>
    <t>9. 8000 Charges exceptionnelles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</si>
</sst>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Le ]dd/mm/yyyy"/>
    <numFmt numFmtId="165" formatCode="[$Au ]dd/mm/yyyy"/>
    <numFmt numFmtId="166" formatCode="[$Année ]yyyy"/>
    <numFmt numFmtId="167" formatCode="dd/mm/yyyy;@"/>
  </numFmts>
  <fonts count="18" x14ac:knownFonts="1"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0" tint="-0.499984740745262"/>
      <name val="Tahoma"/>
      <family val="2"/>
    </font>
    <font>
      <sz val="12"/>
      <color theme="0" tint="-0.499984740745262"/>
      <name val="Tahoma"/>
      <family val="2"/>
    </font>
    <font>
      <b/>
      <sz val="11"/>
      <color theme="0" tint="-0.499984740745262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u/>
      <sz val="11"/>
      <color theme="10"/>
      <name val="Tahoma"/>
      <family val="2"/>
    </font>
    <font>
      <sz val="9"/>
      <name val="Tahoma"/>
      <family val="2"/>
    </font>
    <font>
      <b/>
      <sz val="9"/>
      <color theme="0" tint="-0.499984740745262"/>
      <name val="Tahoma"/>
      <family val="2"/>
    </font>
    <font>
      <sz val="9"/>
      <color theme="0" tint="-0.499984740745262"/>
      <name val="Tahoma"/>
      <family val="2"/>
    </font>
    <font>
      <sz val="11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sz val="9"/>
      <name val="Tahoma"/>
      <family val="2"/>
    </font>
    <font>
      <sz val="11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/>
    <xf numFmtId="0" fontId="1" fillId="0" borderId="1" xfId="0" applyFont="1" applyBorder="1"/>
    <xf numFmtId="4" fontId="1" fillId="0" borderId="1" xfId="0" applyNumberFormat="1" applyFont="1" applyBorder="1"/>
    <xf numFmtId="0" fontId="3" fillId="2" borderId="3" xfId="0" applyFont="1" applyFill="1" applyBorder="1"/>
    <xf numFmtId="0" fontId="2" fillId="0" borderId="4" xfId="0" applyFont="1" applyBorder="1"/>
    <xf numFmtId="164" fontId="1" fillId="2" borderId="1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4" fontId="0" fillId="0" borderId="0" xfId="0" applyNumberFormat="1" applyFill="1" applyBorder="1"/>
    <xf numFmtId="0" fontId="0" fillId="0" borderId="0" xfId="0" applyFill="1"/>
    <xf numFmtId="165" fontId="1" fillId="2" borderId="1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4" fontId="4" fillId="0" borderId="0" xfId="0" applyNumberFormat="1" applyFont="1"/>
    <xf numFmtId="4" fontId="4" fillId="0" borderId="0" xfId="0" applyNumberFormat="1" applyFont="1" applyFill="1" applyBorder="1"/>
    <xf numFmtId="4" fontId="6" fillId="0" borderId="0" xfId="0" applyNumberFormat="1" applyFont="1" applyFill="1" applyBorder="1" applyAlignment="1">
      <alignment horizontal="right"/>
    </xf>
    <xf numFmtId="4" fontId="6" fillId="0" borderId="1" xfId="0" applyNumberFormat="1" applyFont="1" applyBorder="1"/>
    <xf numFmtId="1" fontId="1" fillId="0" borderId="1" xfId="0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" fontId="1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4" fontId="0" fillId="2" borderId="1" xfId="0" applyNumberFormat="1" applyFill="1" applyBorder="1"/>
    <xf numFmtId="4" fontId="5" fillId="2" borderId="3" xfId="0" applyNumberFormat="1" applyFont="1" applyFill="1" applyBorder="1"/>
    <xf numFmtId="4" fontId="6" fillId="2" borderId="2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4" fontId="7" fillId="0" borderId="0" xfId="0" applyNumberFormat="1" applyFont="1" applyAlignment="1">
      <alignment horizontal="right"/>
    </xf>
    <xf numFmtId="4" fontId="8" fillId="2" borderId="1" xfId="0" applyNumberFormat="1" applyFont="1" applyFill="1" applyBorder="1" applyAlignment="1">
      <alignment horizontal="right" vertical="center"/>
    </xf>
    <xf numFmtId="0" fontId="0" fillId="0" borderId="0" xfId="0" applyFont="1" applyBorder="1"/>
    <xf numFmtId="4" fontId="0" fillId="0" borderId="0" xfId="0" applyNumberFormat="1" applyFont="1" applyBorder="1"/>
    <xf numFmtId="166" fontId="1" fillId="2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67" fontId="0" fillId="0" borderId="0" xfId="0" applyNumberFormat="1" applyAlignment="1">
      <alignment horizontal="left"/>
    </xf>
    <xf numFmtId="167" fontId="2" fillId="2" borderId="3" xfId="0" applyNumberFormat="1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4" fontId="0" fillId="0" borderId="0" xfId="0" applyNumberFormat="1" applyFont="1" applyFill="1" applyAlignment="1">
      <alignment horizontal="right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>
      <alignment horizontal="right"/>
    </xf>
    <xf numFmtId="4" fontId="0" fillId="0" borderId="0" xfId="0" applyNumberFormat="1" applyFont="1"/>
    <xf numFmtId="0" fontId="0" fillId="0" borderId="0" xfId="0" applyFont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167" fontId="1" fillId="0" borderId="1" xfId="0" applyNumberFormat="1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left" vertical="top"/>
    </xf>
    <xf numFmtId="4" fontId="1" fillId="0" borderId="1" xfId="0" applyNumberFormat="1" applyFont="1" applyFill="1" applyBorder="1" applyAlignment="1">
      <alignment horizontal="right" vertical="top"/>
    </xf>
    <xf numFmtId="0" fontId="0" fillId="0" borderId="0" xfId="0" applyFill="1" applyAlignment="1">
      <alignment vertical="top"/>
    </xf>
    <xf numFmtId="166" fontId="1" fillId="0" borderId="0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14" fontId="0" fillId="3" borderId="5" xfId="0" applyNumberFormat="1" applyFill="1" applyBorder="1"/>
    <xf numFmtId="14" fontId="0" fillId="3" borderId="8" xfId="0" applyNumberFormat="1" applyFill="1" applyBorder="1"/>
    <xf numFmtId="4" fontId="0" fillId="3" borderId="5" xfId="0" applyNumberFormat="1" applyFill="1" applyBorder="1"/>
    <xf numFmtId="4" fontId="0" fillId="3" borderId="8" xfId="0" applyNumberFormat="1" applyFill="1" applyBorder="1"/>
    <xf numFmtId="14" fontId="0" fillId="0" borderId="0" xfId="0" applyNumberFormat="1" applyFill="1" applyBorder="1"/>
    <xf numFmtId="0" fontId="7" fillId="0" borderId="0" xfId="0" applyFont="1"/>
    <xf numFmtId="0" fontId="10" fillId="0" borderId="0" xfId="1" applyFont="1"/>
    <xf numFmtId="0" fontId="1" fillId="0" borderId="0" xfId="0" applyFont="1" applyAlignment="1">
      <alignment horizontal="center"/>
    </xf>
    <xf numFmtId="167" fontId="0" fillId="3" borderId="5" xfId="0" applyNumberFormat="1" applyFont="1" applyFill="1" applyBorder="1" applyAlignment="1">
      <alignment horizontal="left"/>
    </xf>
    <xf numFmtId="4" fontId="0" fillId="3" borderId="5" xfId="0" applyNumberFormat="1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4" fontId="0" fillId="3" borderId="5" xfId="0" applyNumberFormat="1" applyFont="1" applyFill="1" applyBorder="1" applyAlignment="1">
      <alignment horizontal="right"/>
    </xf>
    <xf numFmtId="167" fontId="0" fillId="3" borderId="8" xfId="0" applyNumberFormat="1" applyFont="1" applyFill="1" applyBorder="1" applyAlignment="1">
      <alignment horizontal="left"/>
    </xf>
    <xf numFmtId="4" fontId="0" fillId="3" borderId="8" xfId="0" applyNumberFormat="1" applyFont="1" applyFill="1" applyBorder="1" applyAlignment="1">
      <alignment horizontal="left"/>
    </xf>
    <xf numFmtId="0" fontId="0" fillId="3" borderId="8" xfId="0" applyFont="1" applyFill="1" applyBorder="1" applyAlignment="1">
      <alignment horizontal="left"/>
    </xf>
    <xf numFmtId="4" fontId="0" fillId="3" borderId="8" xfId="0" applyNumberFormat="1" applyFont="1" applyFill="1" applyBorder="1" applyAlignment="1">
      <alignment horizontal="right"/>
    </xf>
    <xf numFmtId="167" fontId="0" fillId="3" borderId="8" xfId="0" applyNumberForma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4" fontId="0" fillId="3" borderId="8" xfId="0" applyNumberFormat="1" applyFont="1" applyFill="1" applyBorder="1" applyAlignment="1" applyProtection="1">
      <alignment horizontal="left"/>
    </xf>
    <xf numFmtId="167" fontId="0" fillId="3" borderId="8" xfId="0" applyNumberFormat="1" applyFont="1" applyFill="1" applyBorder="1" applyAlignment="1" applyProtection="1">
      <alignment horizontal="left"/>
    </xf>
    <xf numFmtId="0" fontId="0" fillId="3" borderId="8" xfId="0" applyFont="1" applyFill="1" applyBorder="1" applyAlignment="1" applyProtection="1">
      <alignment horizontal="left"/>
    </xf>
    <xf numFmtId="4" fontId="0" fillId="3" borderId="8" xfId="0" applyNumberFormat="1" applyFont="1" applyFill="1" applyBorder="1" applyAlignment="1" applyProtection="1">
      <alignment horizontal="right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right" vertical="top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164" fontId="6" fillId="0" borderId="0" xfId="0" applyNumberFormat="1" applyFont="1" applyFill="1" applyBorder="1" applyAlignment="1">
      <alignment horizontal="right"/>
    </xf>
    <xf numFmtId="10" fontId="11" fillId="0" borderId="0" xfId="0" applyNumberFormat="1" applyFont="1" applyFill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10" fontId="12" fillId="0" borderId="0" xfId="0" applyNumberFormat="1" applyFont="1" applyAlignment="1">
      <alignment horizontal="right"/>
    </xf>
    <xf numFmtId="0" fontId="6" fillId="0" borderId="0" xfId="0" applyFont="1"/>
    <xf numFmtId="10" fontId="12" fillId="0" borderId="0" xfId="0" applyNumberFormat="1" applyFont="1" applyBorder="1" applyAlignment="1">
      <alignment horizontal="right"/>
    </xf>
    <xf numFmtId="10" fontId="12" fillId="0" borderId="1" xfId="0" applyNumberFormat="1" applyFont="1" applyBorder="1" applyAlignment="1">
      <alignment horizontal="right"/>
    </xf>
    <xf numFmtId="10" fontId="11" fillId="2" borderId="1" xfId="0" applyNumberFormat="1" applyFont="1" applyFill="1" applyBorder="1" applyAlignment="1">
      <alignment horizontal="right" vertical="center"/>
    </xf>
    <xf numFmtId="4" fontId="4" fillId="0" borderId="0" xfId="0" applyNumberFormat="1" applyFont="1" applyBorder="1"/>
    <xf numFmtId="0" fontId="13" fillId="0" borderId="0" xfId="0" applyFont="1"/>
    <xf numFmtId="0" fontId="14" fillId="2" borderId="3" xfId="0" applyFont="1" applyFill="1" applyBorder="1"/>
    <xf numFmtId="164" fontId="15" fillId="2" borderId="1" xfId="0" applyNumberFormat="1" applyFont="1" applyFill="1" applyBorder="1" applyAlignment="1">
      <alignment horizontal="left"/>
    </xf>
    <xf numFmtId="0" fontId="13" fillId="0" borderId="0" xfId="0" applyFont="1" applyFill="1"/>
    <xf numFmtId="10" fontId="16" fillId="0" borderId="0" xfId="0" applyNumberFormat="1" applyFont="1" applyFill="1" applyAlignment="1">
      <alignment horizontal="right"/>
    </xf>
    <xf numFmtId="10" fontId="16" fillId="0" borderId="1" xfId="0" applyNumberFormat="1" applyFont="1" applyFill="1" applyBorder="1" applyAlignment="1">
      <alignment horizontal="right"/>
    </xf>
    <xf numFmtId="10" fontId="10" fillId="0" borderId="0" xfId="0" applyNumberFormat="1" applyFont="1" applyAlignment="1">
      <alignment horizontal="right"/>
    </xf>
    <xf numFmtId="10" fontId="10" fillId="0" borderId="0" xfId="0" applyNumberFormat="1" applyFont="1" applyBorder="1" applyAlignment="1">
      <alignment horizontal="right"/>
    </xf>
    <xf numFmtId="10" fontId="10" fillId="0" borderId="1" xfId="0" applyNumberFormat="1" applyFont="1" applyBorder="1" applyAlignment="1">
      <alignment horizontal="right"/>
    </xf>
    <xf numFmtId="10" fontId="16" fillId="2" borderId="1" xfId="0" applyNumberFormat="1" applyFont="1" applyFill="1" applyBorder="1" applyAlignment="1">
      <alignment horizontal="right" vertical="center"/>
    </xf>
    <xf numFmtId="0" fontId="15" fillId="0" borderId="0" xfId="0" applyFont="1"/>
    <xf numFmtId="4" fontId="4" fillId="3" borderId="5" xfId="0" applyNumberFormat="1" applyFont="1" applyFill="1" applyBorder="1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165" fontId="1" fillId="2" borderId="1" xfId="0" applyNumberFormat="1" applyFont="1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66" fontId="1" fillId="2" borderId="1" xfId="0" applyNumberFormat="1" applyFont="1" applyFill="1" applyBorder="1" applyAlignment="1">
      <alignment horizontal="left"/>
    </xf>
    <xf numFmtId="0" fontId="0" fillId="0" borderId="0" xfId="0" applyFont="1" applyFill="1" applyBorder="1"/>
  </cellXfs>
  <cellStyles count="2">
    <cellStyle name="Lien hypertexte" xfId="1" builtinId="8"/>
    <cellStyle name="Normal" xfId="0" builtinId="0"/>
  </cellStyles>
  <dxfs count="2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.spada@mf-services.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7"/>
  <sheetViews>
    <sheetView tabSelected="1" workbookViewId="0">
      <selection activeCell="D34" sqref="D34"/>
    </sheetView>
  </sheetViews>
  <sheetFormatPr baseColWidth="10" defaultRowHeight="14.25" x14ac:dyDescent="0.2"/>
  <cols>
    <col min="1" max="1" width="2.75" customWidth="1"/>
    <col min="2" max="2" width="22.75" customWidth="1"/>
    <col min="3" max="4" width="14.125" customWidth="1"/>
  </cols>
  <sheetData>
    <row r="1" spans="2:5" ht="15" thickBot="1" x14ac:dyDescent="0.25">
      <c r="D1" s="2"/>
    </row>
    <row r="2" spans="2:5" s="26" customFormat="1" ht="19.5" customHeight="1" x14ac:dyDescent="0.2">
      <c r="B2" s="27" t="s">
        <v>63</v>
      </c>
      <c r="C2" s="25"/>
      <c r="D2" s="28"/>
      <c r="E2" s="28"/>
    </row>
    <row r="3" spans="2:5" ht="15" thickBot="1" x14ac:dyDescent="0.25">
      <c r="B3" s="124" t="s">
        <v>68</v>
      </c>
      <c r="C3" s="124"/>
      <c r="D3" s="29"/>
      <c r="E3" s="29"/>
    </row>
    <row r="4" spans="2:5" s="11" customFormat="1" x14ac:dyDescent="0.2">
      <c r="B4" s="9"/>
      <c r="C4" s="9"/>
      <c r="D4" s="10"/>
    </row>
    <row r="6" spans="2:5" x14ac:dyDescent="0.2">
      <c r="B6" s="1" t="s">
        <v>8</v>
      </c>
      <c r="C6" s="125" t="s">
        <v>66</v>
      </c>
      <c r="D6" s="126"/>
    </row>
    <row r="8" spans="2:5" x14ac:dyDescent="0.2">
      <c r="B8" s="1" t="s">
        <v>9</v>
      </c>
      <c r="C8" s="72">
        <v>44197</v>
      </c>
    </row>
    <row r="9" spans="2:5" x14ac:dyDescent="0.2">
      <c r="B9" s="1" t="s">
        <v>10</v>
      </c>
      <c r="C9" s="73">
        <v>44561</v>
      </c>
    </row>
    <row r="10" spans="2:5" s="11" customFormat="1" x14ac:dyDescent="0.2">
      <c r="B10" s="15"/>
      <c r="C10" s="76"/>
    </row>
    <row r="11" spans="2:5" s="11" customFormat="1" x14ac:dyDescent="0.2">
      <c r="B11" s="15" t="s">
        <v>67</v>
      </c>
      <c r="C11" s="76"/>
    </row>
    <row r="12" spans="2:5" s="11" customFormat="1" x14ac:dyDescent="0.2">
      <c r="B12" s="15"/>
      <c r="C12" s="76"/>
    </row>
    <row r="13" spans="2:5" s="11" customFormat="1" x14ac:dyDescent="0.2">
      <c r="B13" s="127" t="s">
        <v>73</v>
      </c>
      <c r="C13" s="127"/>
      <c r="D13" s="127"/>
      <c r="E13" s="127"/>
    </row>
    <row r="14" spans="2:5" s="11" customFormat="1" x14ac:dyDescent="0.2">
      <c r="B14" s="89"/>
      <c r="C14" s="89"/>
      <c r="D14" s="89"/>
    </row>
    <row r="15" spans="2:5" s="11" customFormat="1" x14ac:dyDescent="0.2">
      <c r="B15" s="127" t="s">
        <v>72</v>
      </c>
      <c r="C15" s="127"/>
      <c r="D15" s="127"/>
      <c r="E15" s="127"/>
    </row>
    <row r="16" spans="2:5" s="11" customFormat="1" x14ac:dyDescent="0.2">
      <c r="B16" s="89"/>
      <c r="C16" s="89"/>
      <c r="D16" s="89"/>
    </row>
    <row r="17" spans="2:5" x14ac:dyDescent="0.2">
      <c r="B17" s="123" t="s">
        <v>71</v>
      </c>
      <c r="C17" s="123"/>
      <c r="D17" s="123"/>
      <c r="E17" s="123"/>
    </row>
    <row r="18" spans="2:5" x14ac:dyDescent="0.2">
      <c r="B18" s="90"/>
      <c r="C18" s="90"/>
      <c r="D18" s="90"/>
      <c r="E18" s="90"/>
    </row>
    <row r="19" spans="2:5" x14ac:dyDescent="0.2">
      <c r="B19" s="123" t="s">
        <v>74</v>
      </c>
      <c r="C19" s="123"/>
      <c r="D19" s="123"/>
      <c r="E19" s="123"/>
    </row>
    <row r="20" spans="2:5" x14ac:dyDescent="0.2">
      <c r="B20" s="90"/>
      <c r="C20" s="90"/>
      <c r="D20" s="90"/>
    </row>
    <row r="21" spans="2:5" ht="28.5" customHeight="1" x14ac:dyDescent="0.2">
      <c r="B21" s="122" t="s">
        <v>70</v>
      </c>
      <c r="C21" s="122"/>
      <c r="D21" s="122"/>
      <c r="E21" s="122"/>
    </row>
    <row r="22" spans="2:5" x14ac:dyDescent="0.2">
      <c r="B22" s="91"/>
      <c r="C22" s="91"/>
      <c r="D22" s="91"/>
    </row>
    <row r="23" spans="2:5" ht="14.25" customHeight="1" x14ac:dyDescent="0.2">
      <c r="B23" s="122" t="s">
        <v>69</v>
      </c>
      <c r="C23" s="122"/>
      <c r="D23" s="122"/>
      <c r="E23" s="122"/>
    </row>
    <row r="24" spans="2:5" x14ac:dyDescent="0.2">
      <c r="B24" s="79"/>
      <c r="C24" s="79"/>
      <c r="D24" s="79"/>
    </row>
    <row r="26" spans="2:5" x14ac:dyDescent="0.2">
      <c r="B26" s="77" t="s">
        <v>64</v>
      </c>
    </row>
    <row r="27" spans="2:5" x14ac:dyDescent="0.2">
      <c r="B27" s="78" t="s">
        <v>65</v>
      </c>
    </row>
  </sheetData>
  <sheetProtection algorithmName="SHA-512" hashValue="jZLLRjnXkGx5qH4BjqJGypM6DLy+bhySzJQTaNj0n/6GRBnA9sT5ODsuViSz6xKur61r6HI4scIJuAVIgeGlmQ==" saltValue="8fPcBUOpWlaVgmFQ9p9FCQ==" spinCount="100000" sheet="1" objects="1" scenarios="1"/>
  <protectedRanges>
    <protectedRange sqref="C6 C8:C9" name="Modifications"/>
  </protectedRanges>
  <mergeCells count="8">
    <mergeCell ref="B21:E21"/>
    <mergeCell ref="B23:E23"/>
    <mergeCell ref="B19:E19"/>
    <mergeCell ref="B3:C3"/>
    <mergeCell ref="C6:D6"/>
    <mergeCell ref="B15:E15"/>
    <mergeCell ref="B13:E13"/>
    <mergeCell ref="B17:E17"/>
  </mergeCells>
  <hyperlinks>
    <hyperlink ref="B27" r:id="rId1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2"/>
  <headerFooter scaleWithDoc="0">
    <oddHeader>&amp;RImpression du &amp;D</oddHeader>
    <oddFooter>&amp;L&amp;8MF-Comptabilité générale - (c) 2019 Spada Fabrice&amp;RPage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D46"/>
  <sheetViews>
    <sheetView workbookViewId="0">
      <pane ySplit="4" topLeftCell="A5" activePane="bottomLeft" state="frozen"/>
      <selection activeCell="B1" sqref="B1"/>
      <selection pane="bottomLeft" activeCell="B2" sqref="B2"/>
    </sheetView>
  </sheetViews>
  <sheetFormatPr baseColWidth="10" defaultRowHeight="14.25" x14ac:dyDescent="0.2"/>
  <cols>
    <col min="1" max="1" width="2.75" customWidth="1"/>
    <col min="2" max="2" width="2.5" customWidth="1"/>
    <col min="3" max="3" width="34.125" customWidth="1"/>
    <col min="4" max="4" width="14.125" style="2" customWidth="1"/>
  </cols>
  <sheetData>
    <row r="1" spans="2:4" ht="15" thickBot="1" x14ac:dyDescent="0.25"/>
    <row r="2" spans="2:4" s="26" customFormat="1" ht="19.5" customHeight="1" x14ac:dyDescent="0.2">
      <c r="B2" s="27" t="str">
        <f>"BILAN INITIAL - " &amp; Paramètres!C6</f>
        <v>BILAN INITIAL - MF Comptabilité générale SA</v>
      </c>
      <c r="C2" s="25"/>
      <c r="D2" s="28"/>
    </row>
    <row r="3" spans="2:4" ht="15" thickBot="1" x14ac:dyDescent="0.25">
      <c r="B3" s="124">
        <f>Paramètres!C8</f>
        <v>44197</v>
      </c>
      <c r="C3" s="124"/>
      <c r="D3" s="29"/>
    </row>
    <row r="4" spans="2:4" s="11" customFormat="1" x14ac:dyDescent="0.2">
      <c r="B4" s="9"/>
      <c r="C4" s="9"/>
      <c r="D4" s="10"/>
    </row>
    <row r="6" spans="2:4" s="1" customFormat="1" ht="15" thickBot="1" x14ac:dyDescent="0.25">
      <c r="B6" s="4" t="s">
        <v>0</v>
      </c>
      <c r="C6" s="4"/>
      <c r="D6" s="5">
        <f>SUM(D7:D13)</f>
        <v>0</v>
      </c>
    </row>
    <row r="8" spans="2:4" x14ac:dyDescent="0.2">
      <c r="C8" t="s">
        <v>1</v>
      </c>
      <c r="D8" s="74">
        <v>0</v>
      </c>
    </row>
    <row r="9" spans="2:4" x14ac:dyDescent="0.2">
      <c r="C9" t="s">
        <v>2</v>
      </c>
      <c r="D9" s="75">
        <v>0</v>
      </c>
    </row>
    <row r="10" spans="2:4" x14ac:dyDescent="0.2">
      <c r="C10" t="s">
        <v>3</v>
      </c>
      <c r="D10" s="75">
        <v>0</v>
      </c>
    </row>
    <row r="11" spans="2:4" x14ac:dyDescent="0.2">
      <c r="C11" t="s">
        <v>4</v>
      </c>
      <c r="D11" s="75">
        <v>0</v>
      </c>
    </row>
    <row r="12" spans="2:4" x14ac:dyDescent="0.2">
      <c r="C12" t="s">
        <v>5</v>
      </c>
      <c r="D12" s="75">
        <v>0</v>
      </c>
    </row>
    <row r="14" spans="2:4" s="1" customFormat="1" ht="15" thickBot="1" x14ac:dyDescent="0.25">
      <c r="B14" s="4" t="s">
        <v>6</v>
      </c>
      <c r="C14" s="4"/>
      <c r="D14" s="5">
        <f>SUM(D15:D21)</f>
        <v>0</v>
      </c>
    </row>
    <row r="16" spans="2:4" x14ac:dyDescent="0.2">
      <c r="C16" t="s">
        <v>11</v>
      </c>
      <c r="D16" s="74">
        <v>0</v>
      </c>
    </row>
    <row r="17" spans="2:4" x14ac:dyDescent="0.2">
      <c r="C17" t="s">
        <v>12</v>
      </c>
      <c r="D17" s="75">
        <v>0</v>
      </c>
    </row>
    <row r="18" spans="2:4" x14ac:dyDescent="0.2">
      <c r="C18" t="s">
        <v>13</v>
      </c>
      <c r="D18" s="75">
        <v>0</v>
      </c>
    </row>
    <row r="19" spans="2:4" x14ac:dyDescent="0.2">
      <c r="C19" t="s">
        <v>14</v>
      </c>
      <c r="D19" s="75">
        <v>0</v>
      </c>
    </row>
    <row r="20" spans="2:4" x14ac:dyDescent="0.2">
      <c r="C20" t="s">
        <v>57</v>
      </c>
      <c r="D20" s="75">
        <v>0</v>
      </c>
    </row>
    <row r="21" spans="2:4" ht="15" thickBot="1" x14ac:dyDescent="0.25"/>
    <row r="22" spans="2:4" s="23" customFormat="1" ht="19.5" customHeight="1" thickBot="1" x14ac:dyDescent="0.25">
      <c r="B22" s="22" t="s">
        <v>7</v>
      </c>
      <c r="C22" s="22"/>
      <c r="D22" s="24">
        <f>D14+D6</f>
        <v>0</v>
      </c>
    </row>
    <row r="25" spans="2:4" s="1" customFormat="1" ht="15" thickBot="1" x14ac:dyDescent="0.25">
      <c r="B25" s="4" t="s">
        <v>16</v>
      </c>
      <c r="C25" s="4"/>
      <c r="D25" s="5">
        <f>SUM(D26:D31)</f>
        <v>0</v>
      </c>
    </row>
    <row r="27" spans="2:4" x14ac:dyDescent="0.2">
      <c r="C27" t="s">
        <v>17</v>
      </c>
      <c r="D27" s="74">
        <v>0</v>
      </c>
    </row>
    <row r="28" spans="2:4" x14ac:dyDescent="0.2">
      <c r="C28" t="s">
        <v>19</v>
      </c>
      <c r="D28" s="75">
        <v>0</v>
      </c>
    </row>
    <row r="29" spans="2:4" x14ac:dyDescent="0.2">
      <c r="C29" t="s">
        <v>18</v>
      </c>
      <c r="D29" s="75">
        <v>0</v>
      </c>
    </row>
    <row r="30" spans="2:4" x14ac:dyDescent="0.2">
      <c r="C30" t="s">
        <v>20</v>
      </c>
      <c r="D30" s="75">
        <v>0</v>
      </c>
    </row>
    <row r="32" spans="2:4" s="1" customFormat="1" ht="15" thickBot="1" x14ac:dyDescent="0.25">
      <c r="B32" s="4" t="s">
        <v>21</v>
      </c>
      <c r="C32" s="4"/>
      <c r="D32" s="5">
        <f>SUM(D33:D37)</f>
        <v>0</v>
      </c>
    </row>
    <row r="34" spans="2:4" x14ac:dyDescent="0.2">
      <c r="C34" t="s">
        <v>22</v>
      </c>
      <c r="D34" s="74">
        <v>0</v>
      </c>
    </row>
    <row r="35" spans="2:4" x14ac:dyDescent="0.2">
      <c r="C35" t="s">
        <v>23</v>
      </c>
      <c r="D35" s="75">
        <v>0</v>
      </c>
    </row>
    <row r="36" spans="2:4" x14ac:dyDescent="0.2">
      <c r="C36" t="s">
        <v>24</v>
      </c>
      <c r="D36" s="75">
        <v>0</v>
      </c>
    </row>
    <row r="38" spans="2:4" s="1" customFormat="1" ht="15" thickBot="1" x14ac:dyDescent="0.25">
      <c r="B38" s="4" t="s">
        <v>25</v>
      </c>
      <c r="C38" s="4"/>
      <c r="D38" s="5">
        <f>SUM(D39:D45)</f>
        <v>0</v>
      </c>
    </row>
    <row r="40" spans="2:4" x14ac:dyDescent="0.2">
      <c r="C40" t="s">
        <v>26</v>
      </c>
      <c r="D40" s="74">
        <v>0</v>
      </c>
    </row>
    <row r="41" spans="2:4" x14ac:dyDescent="0.2">
      <c r="C41" t="s">
        <v>27</v>
      </c>
      <c r="D41" s="75">
        <v>0</v>
      </c>
    </row>
    <row r="42" spans="2:4" x14ac:dyDescent="0.2">
      <c r="C42" t="s">
        <v>28</v>
      </c>
      <c r="D42" s="75">
        <v>0</v>
      </c>
    </row>
    <row r="43" spans="2:4" x14ac:dyDescent="0.2">
      <c r="C43" t="s">
        <v>29</v>
      </c>
      <c r="D43" s="75">
        <v>0</v>
      </c>
    </row>
    <row r="44" spans="2:4" x14ac:dyDescent="0.2">
      <c r="C44" t="s">
        <v>30</v>
      </c>
      <c r="D44" s="75">
        <v>0</v>
      </c>
    </row>
    <row r="45" spans="2:4" ht="15" thickBot="1" x14ac:dyDescent="0.25"/>
    <row r="46" spans="2:4" s="23" customFormat="1" ht="19.5" customHeight="1" thickBot="1" x14ac:dyDescent="0.25">
      <c r="B46" s="22" t="s">
        <v>31</v>
      </c>
      <c r="C46" s="22"/>
      <c r="D46" s="24">
        <f>D25+D32+D38</f>
        <v>0</v>
      </c>
    </row>
  </sheetData>
  <sheetProtection algorithmName="SHA-512" hashValue="gMzOgfyWYRkOyKG1+tk1HC9NmQSEVgFnIg45Y21xe35NISjl/KBtvHSVzblepv57eKccsu+MCdQYcUzhXTFTXQ==" saltValue="qE/b81Oyr2HfYQwOr2ltsg==" spinCount="100000" sheet="1" objects="1" scenarios="1"/>
  <protectedRanges>
    <protectedRange sqref="D8:D12 D16:D20 D27:D30 D34:D36 D40:D44" name="Bilan initial"/>
  </protectedRanges>
  <mergeCells count="1">
    <mergeCell ref="B3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 scaleWithDoc="0">
    <oddHeader>&amp;RImpression du &amp;D</oddHeader>
    <oddFooter>&amp;L&amp;8MF-Comptabilité générale - (c) 2019 Spada Fabrice&amp;RPage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322"/>
  <sheetViews>
    <sheetView workbookViewId="0">
      <pane ySplit="6" topLeftCell="A7" activePane="bottomLeft" state="frozen"/>
      <selection activeCell="B1" sqref="B1"/>
      <selection pane="bottomLeft" activeCell="D38" sqref="D38"/>
    </sheetView>
  </sheetViews>
  <sheetFormatPr baseColWidth="10" defaultRowHeight="14.25" x14ac:dyDescent="0.2"/>
  <cols>
    <col min="1" max="1" width="2.75" customWidth="1"/>
    <col min="2" max="2" width="12.875" style="44" customWidth="1"/>
    <col min="3" max="4" width="25.625" style="43" customWidth="1"/>
    <col min="5" max="5" width="40.75" style="63" customWidth="1"/>
    <col min="6" max="6" width="14.125" style="53" customWidth="1"/>
    <col min="10" max="10" width="17.75" style="55" hidden="1" customWidth="1"/>
    <col min="11" max="11" width="11" style="59" hidden="1" customWidth="1"/>
    <col min="12" max="12" width="17.75" style="55" hidden="1" customWidth="1"/>
    <col min="13" max="13" width="11" style="59" hidden="1" customWidth="1"/>
  </cols>
  <sheetData>
    <row r="1" spans="2:13" ht="15" thickBot="1" x14ac:dyDescent="0.25"/>
    <row r="2" spans="2:13" s="3" customFormat="1" ht="19.5" customHeight="1" x14ac:dyDescent="0.2">
      <c r="B2" s="45" t="str">
        <f>"JOURNAL DES ECRITURES - " &amp; Paramètres!C6</f>
        <v>JOURNAL DES ECRITURES - MF Comptabilité générale SA</v>
      </c>
      <c r="C2" s="47"/>
      <c r="D2" s="47"/>
      <c r="E2" s="48"/>
      <c r="F2" s="52"/>
      <c r="K2" s="50"/>
      <c r="M2" s="50"/>
    </row>
    <row r="3" spans="2:13" ht="15" thickBot="1" x14ac:dyDescent="0.25">
      <c r="B3" s="42">
        <f>Paramètres!C8</f>
        <v>44197</v>
      </c>
      <c r="C3" s="8"/>
      <c r="D3" s="8"/>
    </row>
    <row r="4" spans="2:13" s="11" customFormat="1" x14ac:dyDescent="0.2">
      <c r="B4" s="46"/>
      <c r="C4" s="9"/>
      <c r="D4" s="9"/>
      <c r="E4" s="64"/>
      <c r="F4" s="54"/>
      <c r="J4" s="56"/>
      <c r="K4" s="57"/>
      <c r="L4" s="56"/>
      <c r="M4" s="57"/>
    </row>
    <row r="5" spans="2:13" s="11" customFormat="1" x14ac:dyDescent="0.2">
      <c r="B5" s="46"/>
      <c r="C5" s="9"/>
      <c r="D5" s="9"/>
      <c r="E5" s="64"/>
      <c r="F5" s="54"/>
      <c r="J5" s="56"/>
      <c r="K5" s="57"/>
      <c r="L5" s="56"/>
      <c r="M5" s="57"/>
    </row>
    <row r="6" spans="2:13" s="68" customFormat="1" ht="30" customHeight="1" thickBot="1" x14ac:dyDescent="0.25">
      <c r="B6" s="65" t="s">
        <v>47</v>
      </c>
      <c r="C6" s="66" t="s">
        <v>48</v>
      </c>
      <c r="D6" s="66" t="s">
        <v>49</v>
      </c>
      <c r="E6" s="66" t="s">
        <v>50</v>
      </c>
      <c r="F6" s="67" t="s">
        <v>51</v>
      </c>
      <c r="J6" s="96" t="s">
        <v>52</v>
      </c>
      <c r="K6" s="97" t="s">
        <v>55</v>
      </c>
      <c r="L6" s="97" t="s">
        <v>53</v>
      </c>
      <c r="M6" s="97" t="s">
        <v>54</v>
      </c>
    </row>
    <row r="7" spans="2:13" s="1" customFormat="1" x14ac:dyDescent="0.2">
      <c r="B7" s="80"/>
      <c r="C7" s="81"/>
      <c r="D7" s="81"/>
      <c r="E7" s="82"/>
      <c r="F7" s="83"/>
      <c r="J7" s="58">
        <f t="shared" ref="J7:J70" si="0">C7</f>
        <v>0</v>
      </c>
      <c r="K7" s="53">
        <f>F7</f>
        <v>0</v>
      </c>
      <c r="L7" s="58">
        <f>D7</f>
        <v>0</v>
      </c>
      <c r="M7" s="53">
        <f>F7</f>
        <v>0</v>
      </c>
    </row>
    <row r="8" spans="2:13" s="1" customFormat="1" x14ac:dyDescent="0.2">
      <c r="B8" s="84"/>
      <c r="C8" s="85"/>
      <c r="D8" s="85"/>
      <c r="E8" s="86"/>
      <c r="F8" s="87"/>
      <c r="J8" s="58">
        <f t="shared" si="0"/>
        <v>0</v>
      </c>
      <c r="K8" s="53">
        <f t="shared" ref="K8:K9" si="1">F8</f>
        <v>0</v>
      </c>
      <c r="L8" s="58">
        <f t="shared" ref="L8:L9" si="2">D8</f>
        <v>0</v>
      </c>
      <c r="M8" s="53">
        <f t="shared" ref="M8:M9" si="3">F8</f>
        <v>0</v>
      </c>
    </row>
    <row r="9" spans="2:13" s="1" customFormat="1" x14ac:dyDescent="0.2">
      <c r="B9" s="93"/>
      <c r="C9" s="92"/>
      <c r="D9" s="92"/>
      <c r="E9" s="94"/>
      <c r="F9" s="95"/>
      <c r="J9" s="58">
        <f t="shared" si="0"/>
        <v>0</v>
      </c>
      <c r="K9" s="53">
        <f t="shared" si="1"/>
        <v>0</v>
      </c>
      <c r="L9" s="58">
        <f t="shared" si="2"/>
        <v>0</v>
      </c>
      <c r="M9" s="53">
        <f t="shared" si="3"/>
        <v>0</v>
      </c>
    </row>
    <row r="10" spans="2:13" s="1" customFormat="1" x14ac:dyDescent="0.2">
      <c r="B10" s="84"/>
      <c r="C10" s="85"/>
      <c r="D10" s="92"/>
      <c r="E10" s="94"/>
      <c r="F10" s="87"/>
      <c r="J10" s="58">
        <f t="shared" si="0"/>
        <v>0</v>
      </c>
      <c r="K10" s="53">
        <f t="shared" ref="K10" si="4">F10</f>
        <v>0</v>
      </c>
      <c r="L10" s="58">
        <f t="shared" ref="L10" si="5">D10</f>
        <v>0</v>
      </c>
      <c r="M10" s="53">
        <f t="shared" ref="M10" si="6">F10</f>
        <v>0</v>
      </c>
    </row>
    <row r="11" spans="2:13" s="1" customFormat="1" x14ac:dyDescent="0.2">
      <c r="B11" s="93"/>
      <c r="C11" s="92"/>
      <c r="D11" s="92"/>
      <c r="E11" s="94"/>
      <c r="F11" s="95"/>
      <c r="J11" s="58">
        <f t="shared" si="0"/>
        <v>0</v>
      </c>
      <c r="K11" s="53">
        <f t="shared" ref="K11:K74" si="7">F11</f>
        <v>0</v>
      </c>
      <c r="L11" s="58">
        <f t="shared" ref="L11:L74" si="8">D11</f>
        <v>0</v>
      </c>
      <c r="M11" s="53">
        <f t="shared" ref="M11:M74" si="9">F11</f>
        <v>0</v>
      </c>
    </row>
    <row r="12" spans="2:13" s="1" customFormat="1" x14ac:dyDescent="0.2">
      <c r="B12" s="84"/>
      <c r="C12" s="92"/>
      <c r="D12" s="85"/>
      <c r="E12" s="86"/>
      <c r="F12" s="87"/>
      <c r="J12" s="58">
        <f t="shared" si="0"/>
        <v>0</v>
      </c>
      <c r="K12" s="53">
        <f t="shared" si="7"/>
        <v>0</v>
      </c>
      <c r="L12" s="58">
        <f t="shared" si="8"/>
        <v>0</v>
      </c>
      <c r="M12" s="53">
        <f t="shared" si="9"/>
        <v>0</v>
      </c>
    </row>
    <row r="13" spans="2:13" x14ac:dyDescent="0.2">
      <c r="B13" s="93"/>
      <c r="C13" s="92"/>
      <c r="D13" s="92"/>
      <c r="E13" s="94"/>
      <c r="F13" s="95"/>
      <c r="J13" s="58">
        <f t="shared" si="0"/>
        <v>0</v>
      </c>
      <c r="K13" s="53">
        <f t="shared" si="7"/>
        <v>0</v>
      </c>
      <c r="L13" s="58">
        <f t="shared" si="8"/>
        <v>0</v>
      </c>
      <c r="M13" s="53">
        <f t="shared" si="9"/>
        <v>0</v>
      </c>
    </row>
    <row r="14" spans="2:13" x14ac:dyDescent="0.2">
      <c r="B14" s="84"/>
      <c r="C14" s="85"/>
      <c r="D14" s="85"/>
      <c r="E14" s="94"/>
      <c r="F14" s="87"/>
      <c r="J14" s="58">
        <f t="shared" si="0"/>
        <v>0</v>
      </c>
      <c r="K14" s="53">
        <f t="shared" si="7"/>
        <v>0</v>
      </c>
      <c r="L14" s="58">
        <f t="shared" si="8"/>
        <v>0</v>
      </c>
      <c r="M14" s="53">
        <f t="shared" si="9"/>
        <v>0</v>
      </c>
    </row>
    <row r="15" spans="2:13" x14ac:dyDescent="0.2">
      <c r="B15" s="84"/>
      <c r="C15" s="92"/>
      <c r="D15" s="85"/>
      <c r="E15" s="86"/>
      <c r="F15" s="87"/>
      <c r="J15" s="58">
        <f t="shared" si="0"/>
        <v>0</v>
      </c>
      <c r="K15" s="53">
        <f t="shared" si="7"/>
        <v>0</v>
      </c>
      <c r="L15" s="58">
        <f t="shared" si="8"/>
        <v>0</v>
      </c>
      <c r="M15" s="53">
        <f t="shared" si="9"/>
        <v>0</v>
      </c>
    </row>
    <row r="16" spans="2:13" x14ac:dyDescent="0.2">
      <c r="B16" s="84"/>
      <c r="C16" s="85"/>
      <c r="D16" s="92"/>
      <c r="E16" s="86"/>
      <c r="F16" s="87"/>
      <c r="J16" s="58">
        <f t="shared" si="0"/>
        <v>0</v>
      </c>
      <c r="K16" s="53">
        <f t="shared" si="7"/>
        <v>0</v>
      </c>
      <c r="L16" s="58">
        <f t="shared" si="8"/>
        <v>0</v>
      </c>
      <c r="M16" s="53">
        <f t="shared" si="9"/>
        <v>0</v>
      </c>
    </row>
    <row r="17" spans="2:13" x14ac:dyDescent="0.2">
      <c r="B17" s="84"/>
      <c r="C17" s="85"/>
      <c r="D17" s="92"/>
      <c r="E17" s="86"/>
      <c r="F17" s="87"/>
      <c r="J17" s="58">
        <f t="shared" si="0"/>
        <v>0</v>
      </c>
      <c r="K17" s="53">
        <f t="shared" si="7"/>
        <v>0</v>
      </c>
      <c r="L17" s="58">
        <f t="shared" si="8"/>
        <v>0</v>
      </c>
      <c r="M17" s="53">
        <f t="shared" si="9"/>
        <v>0</v>
      </c>
    </row>
    <row r="18" spans="2:13" x14ac:dyDescent="0.2">
      <c r="B18" s="84"/>
      <c r="C18" s="85"/>
      <c r="D18" s="92"/>
      <c r="E18" s="86"/>
      <c r="F18" s="87"/>
      <c r="J18" s="58">
        <f t="shared" si="0"/>
        <v>0</v>
      </c>
      <c r="K18" s="53">
        <f t="shared" si="7"/>
        <v>0</v>
      </c>
      <c r="L18" s="58">
        <f t="shared" si="8"/>
        <v>0</v>
      </c>
      <c r="M18" s="53">
        <f t="shared" si="9"/>
        <v>0</v>
      </c>
    </row>
    <row r="19" spans="2:13" x14ac:dyDescent="0.2">
      <c r="B19" s="84"/>
      <c r="C19" s="85"/>
      <c r="D19" s="85"/>
      <c r="E19" s="86"/>
      <c r="F19" s="87"/>
      <c r="J19" s="58">
        <f t="shared" si="0"/>
        <v>0</v>
      </c>
      <c r="K19" s="53">
        <f t="shared" si="7"/>
        <v>0</v>
      </c>
      <c r="L19" s="58">
        <f t="shared" si="8"/>
        <v>0</v>
      </c>
      <c r="M19" s="53">
        <f t="shared" si="9"/>
        <v>0</v>
      </c>
    </row>
    <row r="20" spans="2:13" x14ac:dyDescent="0.2">
      <c r="B20" s="84"/>
      <c r="C20" s="92"/>
      <c r="D20" s="85"/>
      <c r="E20" s="86"/>
      <c r="F20" s="87"/>
      <c r="J20" s="58">
        <f t="shared" si="0"/>
        <v>0</v>
      </c>
      <c r="K20" s="53">
        <f t="shared" si="7"/>
        <v>0</v>
      </c>
      <c r="L20" s="58">
        <f t="shared" si="8"/>
        <v>0</v>
      </c>
      <c r="M20" s="53">
        <f t="shared" si="9"/>
        <v>0</v>
      </c>
    </row>
    <row r="21" spans="2:13" x14ac:dyDescent="0.2">
      <c r="B21" s="84"/>
      <c r="C21" s="92"/>
      <c r="D21" s="92"/>
      <c r="E21" s="86"/>
      <c r="F21" s="87"/>
      <c r="J21" s="58">
        <f t="shared" si="0"/>
        <v>0</v>
      </c>
      <c r="K21" s="53">
        <f t="shared" si="7"/>
        <v>0</v>
      </c>
      <c r="L21" s="58">
        <f t="shared" si="8"/>
        <v>0</v>
      </c>
      <c r="M21" s="53">
        <f t="shared" si="9"/>
        <v>0</v>
      </c>
    </row>
    <row r="22" spans="2:13" x14ac:dyDescent="0.2">
      <c r="B22" s="84"/>
      <c r="C22" s="85"/>
      <c r="D22" s="85"/>
      <c r="E22" s="86"/>
      <c r="F22" s="87"/>
      <c r="J22" s="58">
        <f t="shared" si="0"/>
        <v>0</v>
      </c>
      <c r="K22" s="53">
        <f t="shared" si="7"/>
        <v>0</v>
      </c>
      <c r="L22" s="58">
        <f t="shared" si="8"/>
        <v>0</v>
      </c>
      <c r="M22" s="53">
        <f t="shared" si="9"/>
        <v>0</v>
      </c>
    </row>
    <row r="23" spans="2:13" x14ac:dyDescent="0.2">
      <c r="B23" s="84"/>
      <c r="C23" s="85"/>
      <c r="D23" s="85"/>
      <c r="E23" s="86"/>
      <c r="F23" s="87"/>
      <c r="J23" s="58">
        <f t="shared" si="0"/>
        <v>0</v>
      </c>
      <c r="K23" s="53">
        <f t="shared" si="7"/>
        <v>0</v>
      </c>
      <c r="L23" s="58">
        <f t="shared" si="8"/>
        <v>0</v>
      </c>
      <c r="M23" s="53">
        <f t="shared" si="9"/>
        <v>0</v>
      </c>
    </row>
    <row r="24" spans="2:13" x14ac:dyDescent="0.2">
      <c r="B24" s="84"/>
      <c r="C24" s="85"/>
      <c r="D24" s="85"/>
      <c r="E24" s="86"/>
      <c r="F24" s="87"/>
      <c r="J24" s="58">
        <f t="shared" si="0"/>
        <v>0</v>
      </c>
      <c r="K24" s="53">
        <f t="shared" si="7"/>
        <v>0</v>
      </c>
      <c r="L24" s="58">
        <f t="shared" si="8"/>
        <v>0</v>
      </c>
      <c r="M24" s="53">
        <f t="shared" si="9"/>
        <v>0</v>
      </c>
    </row>
    <row r="25" spans="2:13" x14ac:dyDescent="0.2">
      <c r="B25" s="84"/>
      <c r="C25" s="85"/>
      <c r="D25" s="85"/>
      <c r="E25" s="86"/>
      <c r="F25" s="87"/>
      <c r="J25" s="58">
        <f t="shared" si="0"/>
        <v>0</v>
      </c>
      <c r="K25" s="53">
        <f t="shared" si="7"/>
        <v>0</v>
      </c>
      <c r="L25" s="58">
        <f t="shared" si="8"/>
        <v>0</v>
      </c>
      <c r="M25" s="53">
        <f t="shared" si="9"/>
        <v>0</v>
      </c>
    </row>
    <row r="26" spans="2:13" x14ac:dyDescent="0.2">
      <c r="B26" s="84"/>
      <c r="C26" s="85"/>
      <c r="D26" s="85"/>
      <c r="E26" s="86"/>
      <c r="F26" s="87"/>
      <c r="J26" s="58">
        <f t="shared" si="0"/>
        <v>0</v>
      </c>
      <c r="K26" s="53">
        <f t="shared" si="7"/>
        <v>0</v>
      </c>
      <c r="L26" s="58">
        <f t="shared" si="8"/>
        <v>0</v>
      </c>
      <c r="M26" s="53">
        <f t="shared" si="9"/>
        <v>0</v>
      </c>
    </row>
    <row r="27" spans="2:13" x14ac:dyDescent="0.2">
      <c r="B27" s="84"/>
      <c r="C27" s="85"/>
      <c r="D27" s="85"/>
      <c r="E27" s="86"/>
      <c r="F27" s="87"/>
      <c r="J27" s="58">
        <f t="shared" si="0"/>
        <v>0</v>
      </c>
      <c r="K27" s="53">
        <f t="shared" si="7"/>
        <v>0</v>
      </c>
      <c r="L27" s="58">
        <f t="shared" si="8"/>
        <v>0</v>
      </c>
      <c r="M27" s="53">
        <f t="shared" si="9"/>
        <v>0</v>
      </c>
    </row>
    <row r="28" spans="2:13" x14ac:dyDescent="0.2">
      <c r="B28" s="84"/>
      <c r="C28" s="85"/>
      <c r="D28" s="85"/>
      <c r="E28" s="86"/>
      <c r="F28" s="87"/>
      <c r="J28" s="58">
        <f t="shared" si="0"/>
        <v>0</v>
      </c>
      <c r="K28" s="53">
        <f t="shared" si="7"/>
        <v>0</v>
      </c>
      <c r="L28" s="58">
        <f t="shared" si="8"/>
        <v>0</v>
      </c>
      <c r="M28" s="53">
        <f t="shared" si="9"/>
        <v>0</v>
      </c>
    </row>
    <row r="29" spans="2:13" x14ac:dyDescent="0.2">
      <c r="B29" s="84"/>
      <c r="C29" s="85"/>
      <c r="D29" s="85"/>
      <c r="E29" s="86"/>
      <c r="F29" s="87"/>
      <c r="J29" s="58">
        <f t="shared" si="0"/>
        <v>0</v>
      </c>
      <c r="K29" s="53">
        <f t="shared" si="7"/>
        <v>0</v>
      </c>
      <c r="L29" s="58">
        <f t="shared" si="8"/>
        <v>0</v>
      </c>
      <c r="M29" s="53">
        <f t="shared" si="9"/>
        <v>0</v>
      </c>
    </row>
    <row r="30" spans="2:13" x14ac:dyDescent="0.2">
      <c r="B30" s="84"/>
      <c r="C30" s="85"/>
      <c r="D30" s="85"/>
      <c r="E30" s="86"/>
      <c r="F30" s="87"/>
      <c r="J30" s="58">
        <f t="shared" si="0"/>
        <v>0</v>
      </c>
      <c r="K30" s="53">
        <f t="shared" si="7"/>
        <v>0</v>
      </c>
      <c r="L30" s="58">
        <f t="shared" si="8"/>
        <v>0</v>
      </c>
      <c r="M30" s="53">
        <f t="shared" si="9"/>
        <v>0</v>
      </c>
    </row>
    <row r="31" spans="2:13" x14ac:dyDescent="0.2">
      <c r="B31" s="84"/>
      <c r="C31" s="85"/>
      <c r="D31" s="85"/>
      <c r="E31" s="86"/>
      <c r="F31" s="87"/>
      <c r="J31" s="58">
        <f t="shared" si="0"/>
        <v>0</v>
      </c>
      <c r="K31" s="53">
        <f t="shared" si="7"/>
        <v>0</v>
      </c>
      <c r="L31" s="58">
        <f t="shared" si="8"/>
        <v>0</v>
      </c>
      <c r="M31" s="53">
        <f t="shared" si="9"/>
        <v>0</v>
      </c>
    </row>
    <row r="32" spans="2:13" x14ac:dyDescent="0.2">
      <c r="B32" s="84"/>
      <c r="C32" s="85"/>
      <c r="D32" s="85"/>
      <c r="E32" s="86"/>
      <c r="F32" s="87"/>
      <c r="J32" s="58">
        <f t="shared" si="0"/>
        <v>0</v>
      </c>
      <c r="K32" s="53">
        <f t="shared" si="7"/>
        <v>0</v>
      </c>
      <c r="L32" s="58">
        <f t="shared" si="8"/>
        <v>0</v>
      </c>
      <c r="M32" s="53">
        <f t="shared" si="9"/>
        <v>0</v>
      </c>
    </row>
    <row r="33" spans="2:13" x14ac:dyDescent="0.2">
      <c r="B33" s="84"/>
      <c r="C33" s="85"/>
      <c r="D33" s="85"/>
      <c r="E33" s="86"/>
      <c r="F33" s="87"/>
      <c r="J33" s="58">
        <f t="shared" si="0"/>
        <v>0</v>
      </c>
      <c r="K33" s="53">
        <f t="shared" si="7"/>
        <v>0</v>
      </c>
      <c r="L33" s="58">
        <f t="shared" si="8"/>
        <v>0</v>
      </c>
      <c r="M33" s="53">
        <f t="shared" si="9"/>
        <v>0</v>
      </c>
    </row>
    <row r="34" spans="2:13" x14ac:dyDescent="0.2">
      <c r="B34" s="88"/>
      <c r="C34" s="85"/>
      <c r="D34" s="85"/>
      <c r="E34" s="86"/>
      <c r="F34" s="87"/>
      <c r="J34" s="58">
        <f t="shared" si="0"/>
        <v>0</v>
      </c>
      <c r="K34" s="53">
        <f t="shared" si="7"/>
        <v>0</v>
      </c>
      <c r="L34" s="58">
        <f t="shared" si="8"/>
        <v>0</v>
      </c>
      <c r="M34" s="53">
        <f t="shared" si="9"/>
        <v>0</v>
      </c>
    </row>
    <row r="35" spans="2:13" x14ac:dyDescent="0.2">
      <c r="B35" s="88"/>
      <c r="C35" s="85"/>
      <c r="D35" s="85"/>
      <c r="E35" s="86"/>
      <c r="F35" s="87"/>
      <c r="J35" s="58">
        <f t="shared" si="0"/>
        <v>0</v>
      </c>
      <c r="K35" s="53">
        <f t="shared" si="7"/>
        <v>0</v>
      </c>
      <c r="L35" s="58">
        <f t="shared" si="8"/>
        <v>0</v>
      </c>
      <c r="M35" s="53">
        <f t="shared" si="9"/>
        <v>0</v>
      </c>
    </row>
    <row r="36" spans="2:13" x14ac:dyDescent="0.2">
      <c r="B36" s="88"/>
      <c r="C36" s="85"/>
      <c r="D36" s="85"/>
      <c r="E36" s="86"/>
      <c r="F36" s="87"/>
      <c r="J36" s="58">
        <f t="shared" si="0"/>
        <v>0</v>
      </c>
      <c r="K36" s="53">
        <f t="shared" si="7"/>
        <v>0</v>
      </c>
      <c r="L36" s="58">
        <f t="shared" si="8"/>
        <v>0</v>
      </c>
      <c r="M36" s="53">
        <f t="shared" si="9"/>
        <v>0</v>
      </c>
    </row>
    <row r="37" spans="2:13" x14ac:dyDescent="0.2">
      <c r="B37" s="88"/>
      <c r="C37" s="85"/>
      <c r="D37" s="85"/>
      <c r="E37" s="86"/>
      <c r="F37" s="87"/>
      <c r="J37" s="58">
        <f t="shared" si="0"/>
        <v>0</v>
      </c>
      <c r="K37" s="53">
        <f t="shared" si="7"/>
        <v>0</v>
      </c>
      <c r="L37" s="58">
        <f t="shared" si="8"/>
        <v>0</v>
      </c>
      <c r="M37" s="53">
        <f t="shared" si="9"/>
        <v>0</v>
      </c>
    </row>
    <row r="38" spans="2:13" x14ac:dyDescent="0.2">
      <c r="B38" s="88"/>
      <c r="C38" s="85"/>
      <c r="D38" s="85"/>
      <c r="E38" s="86"/>
      <c r="F38" s="87"/>
      <c r="J38" s="58">
        <f t="shared" si="0"/>
        <v>0</v>
      </c>
      <c r="K38" s="53">
        <f t="shared" si="7"/>
        <v>0</v>
      </c>
      <c r="L38" s="58">
        <f t="shared" si="8"/>
        <v>0</v>
      </c>
      <c r="M38" s="53">
        <f t="shared" si="9"/>
        <v>0</v>
      </c>
    </row>
    <row r="39" spans="2:13" x14ac:dyDescent="0.2">
      <c r="B39" s="88"/>
      <c r="C39" s="85"/>
      <c r="D39" s="85"/>
      <c r="E39" s="86"/>
      <c r="F39" s="87"/>
      <c r="J39" s="58">
        <f t="shared" si="0"/>
        <v>0</v>
      </c>
      <c r="K39" s="53">
        <f t="shared" si="7"/>
        <v>0</v>
      </c>
      <c r="L39" s="58">
        <f t="shared" si="8"/>
        <v>0</v>
      </c>
      <c r="M39" s="53">
        <f t="shared" si="9"/>
        <v>0</v>
      </c>
    </row>
    <row r="40" spans="2:13" x14ac:dyDescent="0.2">
      <c r="B40" s="88"/>
      <c r="C40" s="85"/>
      <c r="D40" s="85"/>
      <c r="E40" s="86"/>
      <c r="F40" s="87"/>
      <c r="J40" s="58">
        <f t="shared" si="0"/>
        <v>0</v>
      </c>
      <c r="K40" s="53">
        <f t="shared" si="7"/>
        <v>0</v>
      </c>
      <c r="L40" s="58">
        <f t="shared" si="8"/>
        <v>0</v>
      </c>
      <c r="M40" s="53">
        <f t="shared" si="9"/>
        <v>0</v>
      </c>
    </row>
    <row r="41" spans="2:13" x14ac:dyDescent="0.2">
      <c r="B41" s="88"/>
      <c r="C41" s="85"/>
      <c r="D41" s="85"/>
      <c r="E41" s="86"/>
      <c r="F41" s="87"/>
      <c r="J41" s="58">
        <f t="shared" si="0"/>
        <v>0</v>
      </c>
      <c r="K41" s="53">
        <f t="shared" si="7"/>
        <v>0</v>
      </c>
      <c r="L41" s="58">
        <f t="shared" si="8"/>
        <v>0</v>
      </c>
      <c r="M41" s="53">
        <f t="shared" si="9"/>
        <v>0</v>
      </c>
    </row>
    <row r="42" spans="2:13" x14ac:dyDescent="0.2">
      <c r="B42" s="88"/>
      <c r="C42" s="85"/>
      <c r="D42" s="85"/>
      <c r="E42" s="86"/>
      <c r="F42" s="87"/>
      <c r="J42" s="58">
        <f t="shared" si="0"/>
        <v>0</v>
      </c>
      <c r="K42" s="53">
        <f t="shared" si="7"/>
        <v>0</v>
      </c>
      <c r="L42" s="58">
        <f t="shared" si="8"/>
        <v>0</v>
      </c>
      <c r="M42" s="53">
        <f t="shared" si="9"/>
        <v>0</v>
      </c>
    </row>
    <row r="43" spans="2:13" x14ac:dyDescent="0.2">
      <c r="B43" s="88"/>
      <c r="C43" s="85"/>
      <c r="D43" s="85"/>
      <c r="E43" s="86"/>
      <c r="F43" s="87"/>
      <c r="J43" s="58">
        <f t="shared" si="0"/>
        <v>0</v>
      </c>
      <c r="K43" s="53">
        <f t="shared" si="7"/>
        <v>0</v>
      </c>
      <c r="L43" s="58">
        <f t="shared" si="8"/>
        <v>0</v>
      </c>
      <c r="M43" s="53">
        <f t="shared" si="9"/>
        <v>0</v>
      </c>
    </row>
    <row r="44" spans="2:13" x14ac:dyDescent="0.2">
      <c r="B44" s="88"/>
      <c r="C44" s="85"/>
      <c r="D44" s="85"/>
      <c r="E44" s="86"/>
      <c r="F44" s="87"/>
      <c r="J44" s="58">
        <f t="shared" si="0"/>
        <v>0</v>
      </c>
      <c r="K44" s="53">
        <f t="shared" si="7"/>
        <v>0</v>
      </c>
      <c r="L44" s="58">
        <f t="shared" si="8"/>
        <v>0</v>
      </c>
      <c r="M44" s="53">
        <f t="shared" si="9"/>
        <v>0</v>
      </c>
    </row>
    <row r="45" spans="2:13" x14ac:dyDescent="0.2">
      <c r="B45" s="88"/>
      <c r="C45" s="85"/>
      <c r="D45" s="85"/>
      <c r="E45" s="86"/>
      <c r="F45" s="87"/>
      <c r="J45" s="58">
        <f t="shared" si="0"/>
        <v>0</v>
      </c>
      <c r="K45" s="53">
        <f t="shared" si="7"/>
        <v>0</v>
      </c>
      <c r="L45" s="58">
        <f t="shared" si="8"/>
        <v>0</v>
      </c>
      <c r="M45" s="53">
        <f t="shared" si="9"/>
        <v>0</v>
      </c>
    </row>
    <row r="46" spans="2:13" x14ac:dyDescent="0.2">
      <c r="B46" s="88"/>
      <c r="C46" s="85"/>
      <c r="D46" s="85"/>
      <c r="E46" s="86"/>
      <c r="F46" s="87"/>
      <c r="J46" s="58">
        <f t="shared" si="0"/>
        <v>0</v>
      </c>
      <c r="K46" s="53">
        <f t="shared" si="7"/>
        <v>0</v>
      </c>
      <c r="L46" s="58">
        <f t="shared" si="8"/>
        <v>0</v>
      </c>
      <c r="M46" s="53">
        <f t="shared" si="9"/>
        <v>0</v>
      </c>
    </row>
    <row r="47" spans="2:13" x14ac:dyDescent="0.2">
      <c r="B47" s="88"/>
      <c r="C47" s="85"/>
      <c r="D47" s="85"/>
      <c r="E47" s="86"/>
      <c r="F47" s="87"/>
      <c r="J47" s="58">
        <f t="shared" si="0"/>
        <v>0</v>
      </c>
      <c r="K47" s="53">
        <f t="shared" si="7"/>
        <v>0</v>
      </c>
      <c r="L47" s="58">
        <f t="shared" si="8"/>
        <v>0</v>
      </c>
      <c r="M47" s="53">
        <f t="shared" si="9"/>
        <v>0</v>
      </c>
    </row>
    <row r="48" spans="2:13" x14ac:dyDescent="0.2">
      <c r="B48" s="88"/>
      <c r="C48" s="85"/>
      <c r="D48" s="85"/>
      <c r="E48" s="86"/>
      <c r="F48" s="87"/>
      <c r="J48" s="58">
        <f t="shared" si="0"/>
        <v>0</v>
      </c>
      <c r="K48" s="53">
        <f t="shared" si="7"/>
        <v>0</v>
      </c>
      <c r="L48" s="58">
        <f t="shared" si="8"/>
        <v>0</v>
      </c>
      <c r="M48" s="53">
        <f t="shared" si="9"/>
        <v>0</v>
      </c>
    </row>
    <row r="49" spans="2:13" x14ac:dyDescent="0.2">
      <c r="B49" s="88"/>
      <c r="C49" s="85"/>
      <c r="D49" s="85"/>
      <c r="E49" s="86"/>
      <c r="F49" s="87"/>
      <c r="J49" s="58">
        <f t="shared" si="0"/>
        <v>0</v>
      </c>
      <c r="K49" s="53">
        <f t="shared" si="7"/>
        <v>0</v>
      </c>
      <c r="L49" s="58">
        <f t="shared" si="8"/>
        <v>0</v>
      </c>
      <c r="M49" s="53">
        <f t="shared" si="9"/>
        <v>0</v>
      </c>
    </row>
    <row r="50" spans="2:13" x14ac:dyDescent="0.2">
      <c r="B50" s="88"/>
      <c r="C50" s="85"/>
      <c r="D50" s="85"/>
      <c r="E50" s="86"/>
      <c r="F50" s="87"/>
      <c r="J50" s="58">
        <f t="shared" si="0"/>
        <v>0</v>
      </c>
      <c r="K50" s="53">
        <f t="shared" si="7"/>
        <v>0</v>
      </c>
      <c r="L50" s="58">
        <f t="shared" si="8"/>
        <v>0</v>
      </c>
      <c r="M50" s="53">
        <f t="shared" si="9"/>
        <v>0</v>
      </c>
    </row>
    <row r="51" spans="2:13" x14ac:dyDescent="0.2">
      <c r="B51" s="88"/>
      <c r="C51" s="85"/>
      <c r="D51" s="85"/>
      <c r="E51" s="86"/>
      <c r="F51" s="87"/>
      <c r="J51" s="58">
        <f t="shared" si="0"/>
        <v>0</v>
      </c>
      <c r="K51" s="53">
        <f t="shared" si="7"/>
        <v>0</v>
      </c>
      <c r="L51" s="58">
        <f t="shared" si="8"/>
        <v>0</v>
      </c>
      <c r="M51" s="53">
        <f t="shared" si="9"/>
        <v>0</v>
      </c>
    </row>
    <row r="52" spans="2:13" x14ac:dyDescent="0.2">
      <c r="B52" s="88"/>
      <c r="C52" s="85"/>
      <c r="D52" s="85"/>
      <c r="E52" s="86"/>
      <c r="F52" s="87"/>
      <c r="J52" s="58">
        <f t="shared" si="0"/>
        <v>0</v>
      </c>
      <c r="K52" s="53">
        <f t="shared" si="7"/>
        <v>0</v>
      </c>
      <c r="L52" s="58">
        <f t="shared" si="8"/>
        <v>0</v>
      </c>
      <c r="M52" s="53">
        <f t="shared" si="9"/>
        <v>0</v>
      </c>
    </row>
    <row r="53" spans="2:13" x14ac:dyDescent="0.2">
      <c r="B53" s="88"/>
      <c r="C53" s="85"/>
      <c r="D53" s="85"/>
      <c r="E53" s="86"/>
      <c r="F53" s="87"/>
      <c r="J53" s="58">
        <f t="shared" si="0"/>
        <v>0</v>
      </c>
      <c r="K53" s="53">
        <f t="shared" si="7"/>
        <v>0</v>
      </c>
      <c r="L53" s="58">
        <f t="shared" si="8"/>
        <v>0</v>
      </c>
      <c r="M53" s="53">
        <f t="shared" si="9"/>
        <v>0</v>
      </c>
    </row>
    <row r="54" spans="2:13" x14ac:dyDescent="0.2">
      <c r="B54" s="88"/>
      <c r="C54" s="85"/>
      <c r="D54" s="85"/>
      <c r="E54" s="86"/>
      <c r="F54" s="87"/>
      <c r="J54" s="58">
        <f t="shared" si="0"/>
        <v>0</v>
      </c>
      <c r="K54" s="53">
        <f t="shared" si="7"/>
        <v>0</v>
      </c>
      <c r="L54" s="58">
        <f t="shared" si="8"/>
        <v>0</v>
      </c>
      <c r="M54" s="53">
        <f t="shared" si="9"/>
        <v>0</v>
      </c>
    </row>
    <row r="55" spans="2:13" x14ac:dyDescent="0.2">
      <c r="B55" s="88"/>
      <c r="C55" s="85"/>
      <c r="D55" s="85"/>
      <c r="E55" s="86"/>
      <c r="F55" s="87"/>
      <c r="J55" s="58">
        <f t="shared" si="0"/>
        <v>0</v>
      </c>
      <c r="K55" s="53">
        <f t="shared" si="7"/>
        <v>0</v>
      </c>
      <c r="L55" s="58">
        <f t="shared" si="8"/>
        <v>0</v>
      </c>
      <c r="M55" s="53">
        <f t="shared" si="9"/>
        <v>0</v>
      </c>
    </row>
    <row r="56" spans="2:13" x14ac:dyDescent="0.2">
      <c r="B56" s="88"/>
      <c r="C56" s="85"/>
      <c r="D56" s="85"/>
      <c r="E56" s="86"/>
      <c r="F56" s="87"/>
      <c r="J56" s="58">
        <f t="shared" si="0"/>
        <v>0</v>
      </c>
      <c r="K56" s="53">
        <f t="shared" si="7"/>
        <v>0</v>
      </c>
      <c r="L56" s="58">
        <f t="shared" si="8"/>
        <v>0</v>
      </c>
      <c r="M56" s="53">
        <f t="shared" si="9"/>
        <v>0</v>
      </c>
    </row>
    <row r="57" spans="2:13" x14ac:dyDescent="0.2">
      <c r="B57" s="88"/>
      <c r="C57" s="85"/>
      <c r="D57" s="85"/>
      <c r="E57" s="86"/>
      <c r="F57" s="87"/>
      <c r="J57" s="58">
        <f t="shared" si="0"/>
        <v>0</v>
      </c>
      <c r="K57" s="53">
        <f t="shared" si="7"/>
        <v>0</v>
      </c>
      <c r="L57" s="58">
        <f t="shared" si="8"/>
        <v>0</v>
      </c>
      <c r="M57" s="53">
        <f t="shared" si="9"/>
        <v>0</v>
      </c>
    </row>
    <row r="58" spans="2:13" x14ac:dyDescent="0.2">
      <c r="B58" s="88"/>
      <c r="C58" s="85"/>
      <c r="D58" s="85"/>
      <c r="E58" s="86"/>
      <c r="F58" s="87"/>
      <c r="J58" s="58">
        <f t="shared" si="0"/>
        <v>0</v>
      </c>
      <c r="K58" s="53">
        <f t="shared" si="7"/>
        <v>0</v>
      </c>
      <c r="L58" s="58">
        <f t="shared" si="8"/>
        <v>0</v>
      </c>
      <c r="M58" s="53">
        <f t="shared" si="9"/>
        <v>0</v>
      </c>
    </row>
    <row r="59" spans="2:13" x14ac:dyDescent="0.2">
      <c r="B59" s="88"/>
      <c r="C59" s="85"/>
      <c r="D59" s="85"/>
      <c r="E59" s="86"/>
      <c r="F59" s="87"/>
      <c r="J59" s="58">
        <f t="shared" si="0"/>
        <v>0</v>
      </c>
      <c r="K59" s="53">
        <f t="shared" si="7"/>
        <v>0</v>
      </c>
      <c r="L59" s="58">
        <f t="shared" si="8"/>
        <v>0</v>
      </c>
      <c r="M59" s="53">
        <f t="shared" si="9"/>
        <v>0</v>
      </c>
    </row>
    <row r="60" spans="2:13" x14ac:dyDescent="0.2">
      <c r="B60" s="88"/>
      <c r="C60" s="85"/>
      <c r="D60" s="85"/>
      <c r="E60" s="86"/>
      <c r="F60" s="87"/>
      <c r="J60" s="58">
        <f t="shared" si="0"/>
        <v>0</v>
      </c>
      <c r="K60" s="53">
        <f t="shared" si="7"/>
        <v>0</v>
      </c>
      <c r="L60" s="58">
        <f t="shared" si="8"/>
        <v>0</v>
      </c>
      <c r="M60" s="53">
        <f t="shared" si="9"/>
        <v>0</v>
      </c>
    </row>
    <row r="61" spans="2:13" x14ac:dyDescent="0.2">
      <c r="B61" s="88"/>
      <c r="C61" s="85"/>
      <c r="D61" s="85"/>
      <c r="E61" s="86"/>
      <c r="F61" s="87"/>
      <c r="J61" s="58">
        <f t="shared" si="0"/>
        <v>0</v>
      </c>
      <c r="K61" s="53">
        <f t="shared" si="7"/>
        <v>0</v>
      </c>
      <c r="L61" s="58">
        <f t="shared" si="8"/>
        <v>0</v>
      </c>
      <c r="M61" s="53">
        <f t="shared" si="9"/>
        <v>0</v>
      </c>
    </row>
    <row r="62" spans="2:13" x14ac:dyDescent="0.2">
      <c r="B62" s="88"/>
      <c r="C62" s="85"/>
      <c r="D62" s="85"/>
      <c r="E62" s="86"/>
      <c r="F62" s="87"/>
      <c r="J62" s="58">
        <f t="shared" si="0"/>
        <v>0</v>
      </c>
      <c r="K62" s="53">
        <f t="shared" si="7"/>
        <v>0</v>
      </c>
      <c r="L62" s="58">
        <f t="shared" si="8"/>
        <v>0</v>
      </c>
      <c r="M62" s="53">
        <f t="shared" si="9"/>
        <v>0</v>
      </c>
    </row>
    <row r="63" spans="2:13" x14ac:dyDescent="0.2">
      <c r="B63" s="88"/>
      <c r="C63" s="85"/>
      <c r="D63" s="85"/>
      <c r="E63" s="86"/>
      <c r="F63" s="87"/>
      <c r="J63" s="58">
        <f t="shared" si="0"/>
        <v>0</v>
      </c>
      <c r="K63" s="53">
        <f t="shared" si="7"/>
        <v>0</v>
      </c>
      <c r="L63" s="58">
        <f t="shared" si="8"/>
        <v>0</v>
      </c>
      <c r="M63" s="53">
        <f t="shared" si="9"/>
        <v>0</v>
      </c>
    </row>
    <row r="64" spans="2:13" x14ac:dyDescent="0.2">
      <c r="B64" s="88"/>
      <c r="C64" s="85"/>
      <c r="D64" s="85"/>
      <c r="E64" s="86"/>
      <c r="F64" s="87"/>
      <c r="J64" s="58">
        <f t="shared" si="0"/>
        <v>0</v>
      </c>
      <c r="K64" s="53">
        <f t="shared" si="7"/>
        <v>0</v>
      </c>
      <c r="L64" s="58">
        <f t="shared" si="8"/>
        <v>0</v>
      </c>
      <c r="M64" s="53">
        <f t="shared" si="9"/>
        <v>0</v>
      </c>
    </row>
    <row r="65" spans="2:13" x14ac:dyDescent="0.2">
      <c r="B65" s="88"/>
      <c r="C65" s="85"/>
      <c r="D65" s="85"/>
      <c r="E65" s="86"/>
      <c r="F65" s="87"/>
      <c r="J65" s="58">
        <f t="shared" si="0"/>
        <v>0</v>
      </c>
      <c r="K65" s="53">
        <f t="shared" si="7"/>
        <v>0</v>
      </c>
      <c r="L65" s="58">
        <f t="shared" si="8"/>
        <v>0</v>
      </c>
      <c r="M65" s="53">
        <f t="shared" si="9"/>
        <v>0</v>
      </c>
    </row>
    <row r="66" spans="2:13" x14ac:dyDescent="0.2">
      <c r="B66" s="88"/>
      <c r="C66" s="85"/>
      <c r="D66" s="85"/>
      <c r="E66" s="86"/>
      <c r="F66" s="87"/>
      <c r="J66" s="58">
        <f t="shared" si="0"/>
        <v>0</v>
      </c>
      <c r="K66" s="53">
        <f t="shared" si="7"/>
        <v>0</v>
      </c>
      <c r="L66" s="58">
        <f t="shared" si="8"/>
        <v>0</v>
      </c>
      <c r="M66" s="53">
        <f t="shared" si="9"/>
        <v>0</v>
      </c>
    </row>
    <row r="67" spans="2:13" x14ac:dyDescent="0.2">
      <c r="B67" s="88"/>
      <c r="C67" s="85"/>
      <c r="D67" s="85"/>
      <c r="E67" s="86"/>
      <c r="F67" s="87"/>
      <c r="J67" s="58">
        <f t="shared" si="0"/>
        <v>0</v>
      </c>
      <c r="K67" s="53">
        <f t="shared" si="7"/>
        <v>0</v>
      </c>
      <c r="L67" s="58">
        <f t="shared" si="8"/>
        <v>0</v>
      </c>
      <c r="M67" s="53">
        <f t="shared" si="9"/>
        <v>0</v>
      </c>
    </row>
    <row r="68" spans="2:13" x14ac:dyDescent="0.2">
      <c r="B68" s="88"/>
      <c r="C68" s="85"/>
      <c r="D68" s="85"/>
      <c r="E68" s="86"/>
      <c r="F68" s="87"/>
      <c r="J68" s="58">
        <f t="shared" si="0"/>
        <v>0</v>
      </c>
      <c r="K68" s="53">
        <f t="shared" si="7"/>
        <v>0</v>
      </c>
      <c r="L68" s="58">
        <f t="shared" si="8"/>
        <v>0</v>
      </c>
      <c r="M68" s="53">
        <f t="shared" si="9"/>
        <v>0</v>
      </c>
    </row>
    <row r="69" spans="2:13" x14ac:dyDescent="0.2">
      <c r="B69" s="88"/>
      <c r="C69" s="85"/>
      <c r="D69" s="85"/>
      <c r="E69" s="86"/>
      <c r="F69" s="87"/>
      <c r="J69" s="58">
        <f t="shared" si="0"/>
        <v>0</v>
      </c>
      <c r="K69" s="53">
        <f t="shared" si="7"/>
        <v>0</v>
      </c>
      <c r="L69" s="58">
        <f t="shared" si="8"/>
        <v>0</v>
      </c>
      <c r="M69" s="53">
        <f t="shared" si="9"/>
        <v>0</v>
      </c>
    </row>
    <row r="70" spans="2:13" x14ac:dyDescent="0.2">
      <c r="B70" s="88"/>
      <c r="C70" s="85"/>
      <c r="D70" s="85"/>
      <c r="E70" s="86"/>
      <c r="F70" s="87"/>
      <c r="J70" s="58">
        <f t="shared" si="0"/>
        <v>0</v>
      </c>
      <c r="K70" s="53">
        <f t="shared" si="7"/>
        <v>0</v>
      </c>
      <c r="L70" s="58">
        <f t="shared" si="8"/>
        <v>0</v>
      </c>
      <c r="M70" s="53">
        <f t="shared" si="9"/>
        <v>0</v>
      </c>
    </row>
    <row r="71" spans="2:13" x14ac:dyDescent="0.2">
      <c r="B71" s="88"/>
      <c r="C71" s="85"/>
      <c r="D71" s="85"/>
      <c r="E71" s="86"/>
      <c r="F71" s="87"/>
      <c r="J71" s="58">
        <f t="shared" ref="J71:J134" si="10">C71</f>
        <v>0</v>
      </c>
      <c r="K71" s="53">
        <f t="shared" si="7"/>
        <v>0</v>
      </c>
      <c r="L71" s="58">
        <f t="shared" si="8"/>
        <v>0</v>
      </c>
      <c r="M71" s="53">
        <f t="shared" si="9"/>
        <v>0</v>
      </c>
    </row>
    <row r="72" spans="2:13" x14ac:dyDescent="0.2">
      <c r="B72" s="88"/>
      <c r="C72" s="85"/>
      <c r="D72" s="85"/>
      <c r="E72" s="86"/>
      <c r="F72" s="87"/>
      <c r="J72" s="58">
        <f t="shared" si="10"/>
        <v>0</v>
      </c>
      <c r="K72" s="53">
        <f t="shared" si="7"/>
        <v>0</v>
      </c>
      <c r="L72" s="58">
        <f t="shared" si="8"/>
        <v>0</v>
      </c>
      <c r="M72" s="53">
        <f t="shared" si="9"/>
        <v>0</v>
      </c>
    </row>
    <row r="73" spans="2:13" x14ac:dyDescent="0.2">
      <c r="B73" s="88"/>
      <c r="C73" s="85"/>
      <c r="D73" s="85"/>
      <c r="E73" s="86"/>
      <c r="F73" s="87"/>
      <c r="J73" s="58">
        <f t="shared" si="10"/>
        <v>0</v>
      </c>
      <c r="K73" s="53">
        <f t="shared" si="7"/>
        <v>0</v>
      </c>
      <c r="L73" s="58">
        <f t="shared" si="8"/>
        <v>0</v>
      </c>
      <c r="M73" s="53">
        <f t="shared" si="9"/>
        <v>0</v>
      </c>
    </row>
    <row r="74" spans="2:13" x14ac:dyDescent="0.2">
      <c r="B74" s="88"/>
      <c r="C74" s="85"/>
      <c r="D74" s="85"/>
      <c r="E74" s="86"/>
      <c r="F74" s="87"/>
      <c r="J74" s="58">
        <f t="shared" si="10"/>
        <v>0</v>
      </c>
      <c r="K74" s="53">
        <f t="shared" si="7"/>
        <v>0</v>
      </c>
      <c r="L74" s="58">
        <f t="shared" si="8"/>
        <v>0</v>
      </c>
      <c r="M74" s="53">
        <f t="shared" si="9"/>
        <v>0</v>
      </c>
    </row>
    <row r="75" spans="2:13" x14ac:dyDescent="0.2">
      <c r="B75" s="88"/>
      <c r="C75" s="85"/>
      <c r="D75" s="85"/>
      <c r="E75" s="86"/>
      <c r="F75" s="87"/>
      <c r="J75" s="58">
        <f t="shared" si="10"/>
        <v>0</v>
      </c>
      <c r="K75" s="53">
        <f t="shared" ref="K75:K138" si="11">F75</f>
        <v>0</v>
      </c>
      <c r="L75" s="58">
        <f t="shared" ref="L75:L138" si="12">D75</f>
        <v>0</v>
      </c>
      <c r="M75" s="53">
        <f t="shared" ref="M75:M138" si="13">F75</f>
        <v>0</v>
      </c>
    </row>
    <row r="76" spans="2:13" x14ac:dyDescent="0.2">
      <c r="B76" s="88"/>
      <c r="C76" s="85"/>
      <c r="D76" s="85"/>
      <c r="E76" s="86"/>
      <c r="F76" s="87"/>
      <c r="J76" s="58">
        <f t="shared" si="10"/>
        <v>0</v>
      </c>
      <c r="K76" s="53">
        <f t="shared" si="11"/>
        <v>0</v>
      </c>
      <c r="L76" s="58">
        <f t="shared" si="12"/>
        <v>0</v>
      </c>
      <c r="M76" s="53">
        <f t="shared" si="13"/>
        <v>0</v>
      </c>
    </row>
    <row r="77" spans="2:13" x14ac:dyDescent="0.2">
      <c r="B77" s="88"/>
      <c r="C77" s="85"/>
      <c r="D77" s="85"/>
      <c r="E77" s="86"/>
      <c r="F77" s="87"/>
      <c r="J77" s="58">
        <f t="shared" si="10"/>
        <v>0</v>
      </c>
      <c r="K77" s="53">
        <f t="shared" si="11"/>
        <v>0</v>
      </c>
      <c r="L77" s="58">
        <f t="shared" si="12"/>
        <v>0</v>
      </c>
      <c r="M77" s="53">
        <f t="shared" si="13"/>
        <v>0</v>
      </c>
    </row>
    <row r="78" spans="2:13" x14ac:dyDescent="0.2">
      <c r="B78" s="88"/>
      <c r="C78" s="85"/>
      <c r="D78" s="85"/>
      <c r="E78" s="86"/>
      <c r="F78" s="87"/>
      <c r="J78" s="58">
        <f t="shared" si="10"/>
        <v>0</v>
      </c>
      <c r="K78" s="53">
        <f t="shared" si="11"/>
        <v>0</v>
      </c>
      <c r="L78" s="58">
        <f t="shared" si="12"/>
        <v>0</v>
      </c>
      <c r="M78" s="53">
        <f t="shared" si="13"/>
        <v>0</v>
      </c>
    </row>
    <row r="79" spans="2:13" x14ac:dyDescent="0.2">
      <c r="B79" s="88"/>
      <c r="C79" s="85"/>
      <c r="D79" s="85"/>
      <c r="E79" s="86"/>
      <c r="F79" s="87"/>
      <c r="J79" s="58">
        <f t="shared" si="10"/>
        <v>0</v>
      </c>
      <c r="K79" s="53">
        <f t="shared" si="11"/>
        <v>0</v>
      </c>
      <c r="L79" s="58">
        <f t="shared" si="12"/>
        <v>0</v>
      </c>
      <c r="M79" s="53">
        <f t="shared" si="13"/>
        <v>0</v>
      </c>
    </row>
    <row r="80" spans="2:13" x14ac:dyDescent="0.2">
      <c r="B80" s="88"/>
      <c r="C80" s="85"/>
      <c r="D80" s="85"/>
      <c r="E80" s="86"/>
      <c r="F80" s="87"/>
      <c r="J80" s="58">
        <f t="shared" si="10"/>
        <v>0</v>
      </c>
      <c r="K80" s="53">
        <f t="shared" si="11"/>
        <v>0</v>
      </c>
      <c r="L80" s="58">
        <f t="shared" si="12"/>
        <v>0</v>
      </c>
      <c r="M80" s="53">
        <f t="shared" si="13"/>
        <v>0</v>
      </c>
    </row>
    <row r="81" spans="2:13" x14ac:dyDescent="0.2">
      <c r="B81" s="88"/>
      <c r="C81" s="85"/>
      <c r="D81" s="85"/>
      <c r="E81" s="86"/>
      <c r="F81" s="87"/>
      <c r="J81" s="58">
        <f t="shared" si="10"/>
        <v>0</v>
      </c>
      <c r="K81" s="53">
        <f t="shared" si="11"/>
        <v>0</v>
      </c>
      <c r="L81" s="58">
        <f t="shared" si="12"/>
        <v>0</v>
      </c>
      <c r="M81" s="53">
        <f t="shared" si="13"/>
        <v>0</v>
      </c>
    </row>
    <row r="82" spans="2:13" x14ac:dyDescent="0.2">
      <c r="B82" s="88"/>
      <c r="C82" s="85"/>
      <c r="D82" s="85"/>
      <c r="E82" s="86"/>
      <c r="F82" s="87"/>
      <c r="J82" s="58">
        <f t="shared" si="10"/>
        <v>0</v>
      </c>
      <c r="K82" s="53">
        <f t="shared" si="11"/>
        <v>0</v>
      </c>
      <c r="L82" s="58">
        <f t="shared" si="12"/>
        <v>0</v>
      </c>
      <c r="M82" s="53">
        <f t="shared" si="13"/>
        <v>0</v>
      </c>
    </row>
    <row r="83" spans="2:13" x14ac:dyDescent="0.2">
      <c r="B83" s="88"/>
      <c r="C83" s="85"/>
      <c r="D83" s="85"/>
      <c r="E83" s="86"/>
      <c r="F83" s="87"/>
      <c r="J83" s="58">
        <f t="shared" si="10"/>
        <v>0</v>
      </c>
      <c r="K83" s="53">
        <f t="shared" si="11"/>
        <v>0</v>
      </c>
      <c r="L83" s="58">
        <f t="shared" si="12"/>
        <v>0</v>
      </c>
      <c r="M83" s="53">
        <f t="shared" si="13"/>
        <v>0</v>
      </c>
    </row>
    <row r="84" spans="2:13" x14ac:dyDescent="0.2">
      <c r="B84" s="88"/>
      <c r="C84" s="85"/>
      <c r="D84" s="85"/>
      <c r="E84" s="86"/>
      <c r="F84" s="87"/>
      <c r="J84" s="58">
        <f t="shared" si="10"/>
        <v>0</v>
      </c>
      <c r="K84" s="53">
        <f t="shared" si="11"/>
        <v>0</v>
      </c>
      <c r="L84" s="58">
        <f t="shared" si="12"/>
        <v>0</v>
      </c>
      <c r="M84" s="53">
        <f t="shared" si="13"/>
        <v>0</v>
      </c>
    </row>
    <row r="85" spans="2:13" x14ac:dyDescent="0.2">
      <c r="B85" s="88"/>
      <c r="C85" s="85"/>
      <c r="D85" s="85"/>
      <c r="E85" s="86"/>
      <c r="F85" s="87"/>
      <c r="J85" s="58">
        <f t="shared" si="10"/>
        <v>0</v>
      </c>
      <c r="K85" s="53">
        <f t="shared" si="11"/>
        <v>0</v>
      </c>
      <c r="L85" s="58">
        <f t="shared" si="12"/>
        <v>0</v>
      </c>
      <c r="M85" s="53">
        <f t="shared" si="13"/>
        <v>0</v>
      </c>
    </row>
    <row r="86" spans="2:13" x14ac:dyDescent="0.2">
      <c r="B86" s="88"/>
      <c r="C86" s="85"/>
      <c r="D86" s="85"/>
      <c r="E86" s="86"/>
      <c r="F86" s="87"/>
      <c r="J86" s="58">
        <f t="shared" si="10"/>
        <v>0</v>
      </c>
      <c r="K86" s="53">
        <f t="shared" si="11"/>
        <v>0</v>
      </c>
      <c r="L86" s="58">
        <f t="shared" si="12"/>
        <v>0</v>
      </c>
      <c r="M86" s="53">
        <f t="shared" si="13"/>
        <v>0</v>
      </c>
    </row>
    <row r="87" spans="2:13" x14ac:dyDescent="0.2">
      <c r="B87" s="88"/>
      <c r="C87" s="85"/>
      <c r="D87" s="85"/>
      <c r="E87" s="86"/>
      <c r="F87" s="87"/>
      <c r="J87" s="58">
        <f t="shared" si="10"/>
        <v>0</v>
      </c>
      <c r="K87" s="53">
        <f t="shared" si="11"/>
        <v>0</v>
      </c>
      <c r="L87" s="58">
        <f t="shared" si="12"/>
        <v>0</v>
      </c>
      <c r="M87" s="53">
        <f t="shared" si="13"/>
        <v>0</v>
      </c>
    </row>
    <row r="88" spans="2:13" x14ac:dyDescent="0.2">
      <c r="B88" s="88"/>
      <c r="C88" s="85"/>
      <c r="D88" s="85"/>
      <c r="E88" s="86"/>
      <c r="F88" s="87"/>
      <c r="J88" s="58">
        <f t="shared" si="10"/>
        <v>0</v>
      </c>
      <c r="K88" s="53">
        <f t="shared" si="11"/>
        <v>0</v>
      </c>
      <c r="L88" s="58">
        <f t="shared" si="12"/>
        <v>0</v>
      </c>
      <c r="M88" s="53">
        <f t="shared" si="13"/>
        <v>0</v>
      </c>
    </row>
    <row r="89" spans="2:13" x14ac:dyDescent="0.2">
      <c r="B89" s="88"/>
      <c r="C89" s="85"/>
      <c r="D89" s="85"/>
      <c r="E89" s="86"/>
      <c r="F89" s="87"/>
      <c r="J89" s="58">
        <f t="shared" si="10"/>
        <v>0</v>
      </c>
      <c r="K89" s="53">
        <f t="shared" si="11"/>
        <v>0</v>
      </c>
      <c r="L89" s="58">
        <f t="shared" si="12"/>
        <v>0</v>
      </c>
      <c r="M89" s="53">
        <f t="shared" si="13"/>
        <v>0</v>
      </c>
    </row>
    <row r="90" spans="2:13" x14ac:dyDescent="0.2">
      <c r="B90" s="88"/>
      <c r="C90" s="85"/>
      <c r="D90" s="85"/>
      <c r="E90" s="86"/>
      <c r="F90" s="87"/>
      <c r="J90" s="58">
        <f t="shared" si="10"/>
        <v>0</v>
      </c>
      <c r="K90" s="53">
        <f t="shared" si="11"/>
        <v>0</v>
      </c>
      <c r="L90" s="58">
        <f t="shared" si="12"/>
        <v>0</v>
      </c>
      <c r="M90" s="53">
        <f t="shared" si="13"/>
        <v>0</v>
      </c>
    </row>
    <row r="91" spans="2:13" x14ac:dyDescent="0.2">
      <c r="B91" s="88"/>
      <c r="C91" s="85"/>
      <c r="D91" s="85"/>
      <c r="E91" s="86"/>
      <c r="F91" s="87"/>
      <c r="J91" s="58">
        <f t="shared" si="10"/>
        <v>0</v>
      </c>
      <c r="K91" s="53">
        <f t="shared" si="11"/>
        <v>0</v>
      </c>
      <c r="L91" s="58">
        <f t="shared" si="12"/>
        <v>0</v>
      </c>
      <c r="M91" s="53">
        <f t="shared" si="13"/>
        <v>0</v>
      </c>
    </row>
    <row r="92" spans="2:13" x14ac:dyDescent="0.2">
      <c r="B92" s="88"/>
      <c r="C92" s="85"/>
      <c r="D92" s="85"/>
      <c r="E92" s="86"/>
      <c r="F92" s="87"/>
      <c r="J92" s="58">
        <f t="shared" si="10"/>
        <v>0</v>
      </c>
      <c r="K92" s="53">
        <f t="shared" si="11"/>
        <v>0</v>
      </c>
      <c r="L92" s="58">
        <f t="shared" si="12"/>
        <v>0</v>
      </c>
      <c r="M92" s="53">
        <f t="shared" si="13"/>
        <v>0</v>
      </c>
    </row>
    <row r="93" spans="2:13" x14ac:dyDescent="0.2">
      <c r="B93" s="88"/>
      <c r="C93" s="85"/>
      <c r="D93" s="85"/>
      <c r="E93" s="86"/>
      <c r="F93" s="87"/>
      <c r="J93" s="58">
        <f t="shared" si="10"/>
        <v>0</v>
      </c>
      <c r="K93" s="53">
        <f t="shared" si="11"/>
        <v>0</v>
      </c>
      <c r="L93" s="58">
        <f t="shared" si="12"/>
        <v>0</v>
      </c>
      <c r="M93" s="53">
        <f t="shared" si="13"/>
        <v>0</v>
      </c>
    </row>
    <row r="94" spans="2:13" x14ac:dyDescent="0.2">
      <c r="B94" s="88"/>
      <c r="C94" s="85"/>
      <c r="D94" s="85"/>
      <c r="E94" s="86"/>
      <c r="F94" s="87"/>
      <c r="J94" s="58">
        <f t="shared" si="10"/>
        <v>0</v>
      </c>
      <c r="K94" s="53">
        <f t="shared" si="11"/>
        <v>0</v>
      </c>
      <c r="L94" s="58">
        <f t="shared" si="12"/>
        <v>0</v>
      </c>
      <c r="M94" s="53">
        <f t="shared" si="13"/>
        <v>0</v>
      </c>
    </row>
    <row r="95" spans="2:13" x14ac:dyDescent="0.2">
      <c r="B95" s="88"/>
      <c r="C95" s="85"/>
      <c r="D95" s="85"/>
      <c r="E95" s="86"/>
      <c r="F95" s="87"/>
      <c r="J95" s="58">
        <f t="shared" si="10"/>
        <v>0</v>
      </c>
      <c r="K95" s="53">
        <f t="shared" si="11"/>
        <v>0</v>
      </c>
      <c r="L95" s="58">
        <f t="shared" si="12"/>
        <v>0</v>
      </c>
      <c r="M95" s="53">
        <f t="shared" si="13"/>
        <v>0</v>
      </c>
    </row>
    <row r="96" spans="2:13" x14ac:dyDescent="0.2">
      <c r="B96" s="88"/>
      <c r="C96" s="85"/>
      <c r="D96" s="85"/>
      <c r="E96" s="86"/>
      <c r="F96" s="87"/>
      <c r="J96" s="58">
        <f t="shared" si="10"/>
        <v>0</v>
      </c>
      <c r="K96" s="53">
        <f t="shared" si="11"/>
        <v>0</v>
      </c>
      <c r="L96" s="58">
        <f t="shared" si="12"/>
        <v>0</v>
      </c>
      <c r="M96" s="53">
        <f t="shared" si="13"/>
        <v>0</v>
      </c>
    </row>
    <row r="97" spans="2:13" x14ac:dyDescent="0.2">
      <c r="B97" s="88"/>
      <c r="C97" s="85"/>
      <c r="D97" s="85"/>
      <c r="E97" s="86"/>
      <c r="F97" s="87"/>
      <c r="J97" s="58">
        <f t="shared" si="10"/>
        <v>0</v>
      </c>
      <c r="K97" s="53">
        <f t="shared" si="11"/>
        <v>0</v>
      </c>
      <c r="L97" s="58">
        <f t="shared" si="12"/>
        <v>0</v>
      </c>
      <c r="M97" s="53">
        <f t="shared" si="13"/>
        <v>0</v>
      </c>
    </row>
    <row r="98" spans="2:13" x14ac:dyDescent="0.2">
      <c r="B98" s="88"/>
      <c r="C98" s="85"/>
      <c r="D98" s="85"/>
      <c r="E98" s="86"/>
      <c r="F98" s="87"/>
      <c r="J98" s="58">
        <f t="shared" si="10"/>
        <v>0</v>
      </c>
      <c r="K98" s="53">
        <f t="shared" si="11"/>
        <v>0</v>
      </c>
      <c r="L98" s="58">
        <f t="shared" si="12"/>
        <v>0</v>
      </c>
      <c r="M98" s="53">
        <f t="shared" si="13"/>
        <v>0</v>
      </c>
    </row>
    <row r="99" spans="2:13" x14ac:dyDescent="0.2">
      <c r="B99" s="88"/>
      <c r="C99" s="85"/>
      <c r="D99" s="85"/>
      <c r="E99" s="86"/>
      <c r="F99" s="87"/>
      <c r="J99" s="58">
        <f t="shared" si="10"/>
        <v>0</v>
      </c>
      <c r="K99" s="53">
        <f t="shared" si="11"/>
        <v>0</v>
      </c>
      <c r="L99" s="58">
        <f t="shared" si="12"/>
        <v>0</v>
      </c>
      <c r="M99" s="53">
        <f t="shared" si="13"/>
        <v>0</v>
      </c>
    </row>
    <row r="100" spans="2:13" x14ac:dyDescent="0.2">
      <c r="B100" s="88"/>
      <c r="C100" s="85"/>
      <c r="D100" s="85"/>
      <c r="E100" s="86"/>
      <c r="F100" s="87"/>
      <c r="J100" s="58">
        <f t="shared" si="10"/>
        <v>0</v>
      </c>
      <c r="K100" s="53">
        <f t="shared" si="11"/>
        <v>0</v>
      </c>
      <c r="L100" s="58">
        <f t="shared" si="12"/>
        <v>0</v>
      </c>
      <c r="M100" s="53">
        <f t="shared" si="13"/>
        <v>0</v>
      </c>
    </row>
    <row r="101" spans="2:13" x14ac:dyDescent="0.2">
      <c r="B101" s="88"/>
      <c r="C101" s="85"/>
      <c r="D101" s="85"/>
      <c r="E101" s="86"/>
      <c r="F101" s="87"/>
      <c r="J101" s="58">
        <f t="shared" si="10"/>
        <v>0</v>
      </c>
      <c r="K101" s="53">
        <f t="shared" si="11"/>
        <v>0</v>
      </c>
      <c r="L101" s="58">
        <f t="shared" si="12"/>
        <v>0</v>
      </c>
      <c r="M101" s="53">
        <f t="shared" si="13"/>
        <v>0</v>
      </c>
    </row>
    <row r="102" spans="2:13" x14ac:dyDescent="0.2">
      <c r="B102" s="88"/>
      <c r="C102" s="85"/>
      <c r="D102" s="85"/>
      <c r="E102" s="86"/>
      <c r="F102" s="87"/>
      <c r="J102" s="58">
        <f t="shared" si="10"/>
        <v>0</v>
      </c>
      <c r="K102" s="53">
        <f t="shared" si="11"/>
        <v>0</v>
      </c>
      <c r="L102" s="58">
        <f t="shared" si="12"/>
        <v>0</v>
      </c>
      <c r="M102" s="53">
        <f t="shared" si="13"/>
        <v>0</v>
      </c>
    </row>
    <row r="103" spans="2:13" x14ac:dyDescent="0.2">
      <c r="B103" s="88"/>
      <c r="C103" s="85"/>
      <c r="D103" s="85"/>
      <c r="E103" s="86"/>
      <c r="F103" s="87"/>
      <c r="J103" s="58">
        <f t="shared" si="10"/>
        <v>0</v>
      </c>
      <c r="K103" s="53">
        <f t="shared" si="11"/>
        <v>0</v>
      </c>
      <c r="L103" s="58">
        <f t="shared" si="12"/>
        <v>0</v>
      </c>
      <c r="M103" s="53">
        <f t="shared" si="13"/>
        <v>0</v>
      </c>
    </row>
    <row r="104" spans="2:13" x14ac:dyDescent="0.2">
      <c r="B104" s="88"/>
      <c r="C104" s="85"/>
      <c r="D104" s="85"/>
      <c r="E104" s="86"/>
      <c r="F104" s="87"/>
      <c r="J104" s="58">
        <f t="shared" si="10"/>
        <v>0</v>
      </c>
      <c r="K104" s="53">
        <f t="shared" si="11"/>
        <v>0</v>
      </c>
      <c r="L104" s="58">
        <f t="shared" si="12"/>
        <v>0</v>
      </c>
      <c r="M104" s="53">
        <f t="shared" si="13"/>
        <v>0</v>
      </c>
    </row>
    <row r="105" spans="2:13" x14ac:dyDescent="0.2">
      <c r="B105" s="88"/>
      <c r="C105" s="85"/>
      <c r="D105" s="85"/>
      <c r="E105" s="86"/>
      <c r="F105" s="87"/>
      <c r="J105" s="58">
        <f t="shared" si="10"/>
        <v>0</v>
      </c>
      <c r="K105" s="53">
        <f t="shared" si="11"/>
        <v>0</v>
      </c>
      <c r="L105" s="58">
        <f t="shared" si="12"/>
        <v>0</v>
      </c>
      <c r="M105" s="53">
        <f t="shared" si="13"/>
        <v>0</v>
      </c>
    </row>
    <row r="106" spans="2:13" x14ac:dyDescent="0.2">
      <c r="B106" s="88"/>
      <c r="C106" s="85"/>
      <c r="D106" s="85"/>
      <c r="E106" s="86"/>
      <c r="F106" s="87"/>
      <c r="J106" s="58">
        <f t="shared" si="10"/>
        <v>0</v>
      </c>
      <c r="K106" s="53">
        <f t="shared" si="11"/>
        <v>0</v>
      </c>
      <c r="L106" s="58">
        <f t="shared" si="12"/>
        <v>0</v>
      </c>
      <c r="M106" s="53">
        <f t="shared" si="13"/>
        <v>0</v>
      </c>
    </row>
    <row r="107" spans="2:13" x14ac:dyDescent="0.2">
      <c r="B107" s="88"/>
      <c r="C107" s="85"/>
      <c r="D107" s="85"/>
      <c r="E107" s="86"/>
      <c r="F107" s="87"/>
      <c r="J107" s="58">
        <f t="shared" si="10"/>
        <v>0</v>
      </c>
      <c r="K107" s="53">
        <f t="shared" si="11"/>
        <v>0</v>
      </c>
      <c r="L107" s="58">
        <f t="shared" si="12"/>
        <v>0</v>
      </c>
      <c r="M107" s="53">
        <f t="shared" si="13"/>
        <v>0</v>
      </c>
    </row>
    <row r="108" spans="2:13" x14ac:dyDescent="0.2">
      <c r="B108" s="88"/>
      <c r="C108" s="85"/>
      <c r="D108" s="85"/>
      <c r="E108" s="86"/>
      <c r="F108" s="87"/>
      <c r="J108" s="58">
        <f t="shared" si="10"/>
        <v>0</v>
      </c>
      <c r="K108" s="53">
        <f t="shared" si="11"/>
        <v>0</v>
      </c>
      <c r="L108" s="58">
        <f t="shared" si="12"/>
        <v>0</v>
      </c>
      <c r="M108" s="53">
        <f t="shared" si="13"/>
        <v>0</v>
      </c>
    </row>
    <row r="109" spans="2:13" x14ac:dyDescent="0.2">
      <c r="B109" s="88"/>
      <c r="C109" s="85"/>
      <c r="D109" s="85"/>
      <c r="E109" s="86"/>
      <c r="F109" s="87"/>
      <c r="J109" s="58">
        <f t="shared" si="10"/>
        <v>0</v>
      </c>
      <c r="K109" s="53">
        <f t="shared" si="11"/>
        <v>0</v>
      </c>
      <c r="L109" s="58">
        <f t="shared" si="12"/>
        <v>0</v>
      </c>
      <c r="M109" s="53">
        <f t="shared" si="13"/>
        <v>0</v>
      </c>
    </row>
    <row r="110" spans="2:13" x14ac:dyDescent="0.2">
      <c r="B110" s="88"/>
      <c r="C110" s="85"/>
      <c r="D110" s="85"/>
      <c r="E110" s="86"/>
      <c r="F110" s="87"/>
      <c r="J110" s="58">
        <f t="shared" si="10"/>
        <v>0</v>
      </c>
      <c r="K110" s="53">
        <f t="shared" si="11"/>
        <v>0</v>
      </c>
      <c r="L110" s="58">
        <f t="shared" si="12"/>
        <v>0</v>
      </c>
      <c r="M110" s="53">
        <f t="shared" si="13"/>
        <v>0</v>
      </c>
    </row>
    <row r="111" spans="2:13" x14ac:dyDescent="0.2">
      <c r="B111" s="88"/>
      <c r="C111" s="85"/>
      <c r="D111" s="85"/>
      <c r="E111" s="86"/>
      <c r="F111" s="87"/>
      <c r="J111" s="58">
        <f t="shared" si="10"/>
        <v>0</v>
      </c>
      <c r="K111" s="53">
        <f t="shared" si="11"/>
        <v>0</v>
      </c>
      <c r="L111" s="58">
        <f t="shared" si="12"/>
        <v>0</v>
      </c>
      <c r="M111" s="53">
        <f t="shared" si="13"/>
        <v>0</v>
      </c>
    </row>
    <row r="112" spans="2:13" x14ac:dyDescent="0.2">
      <c r="B112" s="88"/>
      <c r="C112" s="85"/>
      <c r="D112" s="85"/>
      <c r="E112" s="86"/>
      <c r="F112" s="87"/>
      <c r="J112" s="58">
        <f t="shared" si="10"/>
        <v>0</v>
      </c>
      <c r="K112" s="53">
        <f t="shared" si="11"/>
        <v>0</v>
      </c>
      <c r="L112" s="58">
        <f t="shared" si="12"/>
        <v>0</v>
      </c>
      <c r="M112" s="53">
        <f t="shared" si="13"/>
        <v>0</v>
      </c>
    </row>
    <row r="113" spans="2:13" x14ac:dyDescent="0.2">
      <c r="B113" s="88"/>
      <c r="C113" s="85"/>
      <c r="D113" s="85"/>
      <c r="E113" s="86"/>
      <c r="F113" s="87"/>
      <c r="J113" s="58">
        <f t="shared" si="10"/>
        <v>0</v>
      </c>
      <c r="K113" s="53">
        <f t="shared" si="11"/>
        <v>0</v>
      </c>
      <c r="L113" s="58">
        <f t="shared" si="12"/>
        <v>0</v>
      </c>
      <c r="M113" s="53">
        <f t="shared" si="13"/>
        <v>0</v>
      </c>
    </row>
    <row r="114" spans="2:13" x14ac:dyDescent="0.2">
      <c r="B114" s="88"/>
      <c r="C114" s="85"/>
      <c r="D114" s="85"/>
      <c r="E114" s="86"/>
      <c r="F114" s="87"/>
      <c r="J114" s="58">
        <f t="shared" si="10"/>
        <v>0</v>
      </c>
      <c r="K114" s="53">
        <f t="shared" si="11"/>
        <v>0</v>
      </c>
      <c r="L114" s="58">
        <f t="shared" si="12"/>
        <v>0</v>
      </c>
      <c r="M114" s="53">
        <f t="shared" si="13"/>
        <v>0</v>
      </c>
    </row>
    <row r="115" spans="2:13" x14ac:dyDescent="0.2">
      <c r="B115" s="88"/>
      <c r="C115" s="85"/>
      <c r="D115" s="85"/>
      <c r="E115" s="86"/>
      <c r="F115" s="87"/>
      <c r="J115" s="58">
        <f t="shared" si="10"/>
        <v>0</v>
      </c>
      <c r="K115" s="53">
        <f t="shared" si="11"/>
        <v>0</v>
      </c>
      <c r="L115" s="58">
        <f t="shared" si="12"/>
        <v>0</v>
      </c>
      <c r="M115" s="53">
        <f t="shared" si="13"/>
        <v>0</v>
      </c>
    </row>
    <row r="116" spans="2:13" x14ac:dyDescent="0.2">
      <c r="B116" s="88"/>
      <c r="C116" s="85"/>
      <c r="D116" s="85"/>
      <c r="E116" s="86"/>
      <c r="F116" s="87"/>
      <c r="J116" s="58">
        <f t="shared" si="10"/>
        <v>0</v>
      </c>
      <c r="K116" s="53">
        <f t="shared" si="11"/>
        <v>0</v>
      </c>
      <c r="L116" s="58">
        <f t="shared" si="12"/>
        <v>0</v>
      </c>
      <c r="M116" s="53">
        <f t="shared" si="13"/>
        <v>0</v>
      </c>
    </row>
    <row r="117" spans="2:13" x14ac:dyDescent="0.2">
      <c r="B117" s="88"/>
      <c r="C117" s="85"/>
      <c r="D117" s="85"/>
      <c r="E117" s="86"/>
      <c r="F117" s="87"/>
      <c r="J117" s="58">
        <f t="shared" si="10"/>
        <v>0</v>
      </c>
      <c r="K117" s="53">
        <f t="shared" si="11"/>
        <v>0</v>
      </c>
      <c r="L117" s="58">
        <f t="shared" si="12"/>
        <v>0</v>
      </c>
      <c r="M117" s="53">
        <f t="shared" si="13"/>
        <v>0</v>
      </c>
    </row>
    <row r="118" spans="2:13" x14ac:dyDescent="0.2">
      <c r="B118" s="88"/>
      <c r="C118" s="85"/>
      <c r="D118" s="85"/>
      <c r="E118" s="86"/>
      <c r="F118" s="87"/>
      <c r="J118" s="58">
        <f t="shared" si="10"/>
        <v>0</v>
      </c>
      <c r="K118" s="53">
        <f t="shared" si="11"/>
        <v>0</v>
      </c>
      <c r="L118" s="58">
        <f t="shared" si="12"/>
        <v>0</v>
      </c>
      <c r="M118" s="53">
        <f t="shared" si="13"/>
        <v>0</v>
      </c>
    </row>
    <row r="119" spans="2:13" x14ac:dyDescent="0.2">
      <c r="B119" s="88"/>
      <c r="C119" s="85"/>
      <c r="D119" s="85"/>
      <c r="E119" s="86"/>
      <c r="F119" s="87"/>
      <c r="J119" s="58">
        <f t="shared" si="10"/>
        <v>0</v>
      </c>
      <c r="K119" s="53">
        <f t="shared" si="11"/>
        <v>0</v>
      </c>
      <c r="L119" s="58">
        <f t="shared" si="12"/>
        <v>0</v>
      </c>
      <c r="M119" s="53">
        <f t="shared" si="13"/>
        <v>0</v>
      </c>
    </row>
    <row r="120" spans="2:13" x14ac:dyDescent="0.2">
      <c r="B120" s="88"/>
      <c r="C120" s="85"/>
      <c r="D120" s="85"/>
      <c r="E120" s="86"/>
      <c r="F120" s="87"/>
      <c r="J120" s="58">
        <f t="shared" si="10"/>
        <v>0</v>
      </c>
      <c r="K120" s="53">
        <f t="shared" si="11"/>
        <v>0</v>
      </c>
      <c r="L120" s="58">
        <f t="shared" si="12"/>
        <v>0</v>
      </c>
      <c r="M120" s="53">
        <f t="shared" si="13"/>
        <v>0</v>
      </c>
    </row>
    <row r="121" spans="2:13" x14ac:dyDescent="0.2">
      <c r="B121" s="88"/>
      <c r="C121" s="85"/>
      <c r="D121" s="85"/>
      <c r="E121" s="86"/>
      <c r="F121" s="87"/>
      <c r="J121" s="58">
        <f t="shared" si="10"/>
        <v>0</v>
      </c>
      <c r="K121" s="53">
        <f t="shared" si="11"/>
        <v>0</v>
      </c>
      <c r="L121" s="58">
        <f t="shared" si="12"/>
        <v>0</v>
      </c>
      <c r="M121" s="53">
        <f t="shared" si="13"/>
        <v>0</v>
      </c>
    </row>
    <row r="122" spans="2:13" x14ac:dyDescent="0.2">
      <c r="B122" s="88"/>
      <c r="C122" s="85"/>
      <c r="D122" s="85"/>
      <c r="E122" s="86"/>
      <c r="F122" s="87"/>
      <c r="J122" s="58">
        <f t="shared" si="10"/>
        <v>0</v>
      </c>
      <c r="K122" s="53">
        <f t="shared" si="11"/>
        <v>0</v>
      </c>
      <c r="L122" s="58">
        <f t="shared" si="12"/>
        <v>0</v>
      </c>
      <c r="M122" s="53">
        <f t="shared" si="13"/>
        <v>0</v>
      </c>
    </row>
    <row r="123" spans="2:13" x14ac:dyDescent="0.2">
      <c r="B123" s="88"/>
      <c r="C123" s="85"/>
      <c r="D123" s="85"/>
      <c r="E123" s="86"/>
      <c r="F123" s="87"/>
      <c r="J123" s="58">
        <f t="shared" si="10"/>
        <v>0</v>
      </c>
      <c r="K123" s="53">
        <f t="shared" si="11"/>
        <v>0</v>
      </c>
      <c r="L123" s="58">
        <f t="shared" si="12"/>
        <v>0</v>
      </c>
      <c r="M123" s="53">
        <f t="shared" si="13"/>
        <v>0</v>
      </c>
    </row>
    <row r="124" spans="2:13" x14ac:dyDescent="0.2">
      <c r="B124" s="88"/>
      <c r="C124" s="85"/>
      <c r="D124" s="85"/>
      <c r="E124" s="86"/>
      <c r="F124" s="87"/>
      <c r="J124" s="58">
        <f t="shared" si="10"/>
        <v>0</v>
      </c>
      <c r="K124" s="53">
        <f t="shared" si="11"/>
        <v>0</v>
      </c>
      <c r="L124" s="58">
        <f t="shared" si="12"/>
        <v>0</v>
      </c>
      <c r="M124" s="53">
        <f t="shared" si="13"/>
        <v>0</v>
      </c>
    </row>
    <row r="125" spans="2:13" x14ac:dyDescent="0.2">
      <c r="B125" s="88"/>
      <c r="C125" s="85"/>
      <c r="D125" s="85"/>
      <c r="E125" s="86"/>
      <c r="F125" s="87"/>
      <c r="J125" s="58">
        <f t="shared" si="10"/>
        <v>0</v>
      </c>
      <c r="K125" s="53">
        <f t="shared" si="11"/>
        <v>0</v>
      </c>
      <c r="L125" s="58">
        <f t="shared" si="12"/>
        <v>0</v>
      </c>
      <c r="M125" s="53">
        <f t="shared" si="13"/>
        <v>0</v>
      </c>
    </row>
    <row r="126" spans="2:13" x14ac:dyDescent="0.2">
      <c r="B126" s="88"/>
      <c r="C126" s="85"/>
      <c r="D126" s="85"/>
      <c r="E126" s="86"/>
      <c r="F126" s="87"/>
      <c r="J126" s="58">
        <f t="shared" si="10"/>
        <v>0</v>
      </c>
      <c r="K126" s="53">
        <f t="shared" si="11"/>
        <v>0</v>
      </c>
      <c r="L126" s="58">
        <f t="shared" si="12"/>
        <v>0</v>
      </c>
      <c r="M126" s="53">
        <f t="shared" si="13"/>
        <v>0</v>
      </c>
    </row>
    <row r="127" spans="2:13" x14ac:dyDescent="0.2">
      <c r="B127" s="88"/>
      <c r="C127" s="85"/>
      <c r="D127" s="85"/>
      <c r="E127" s="86"/>
      <c r="F127" s="87"/>
      <c r="J127" s="58">
        <f t="shared" si="10"/>
        <v>0</v>
      </c>
      <c r="K127" s="53">
        <f t="shared" si="11"/>
        <v>0</v>
      </c>
      <c r="L127" s="58">
        <f t="shared" si="12"/>
        <v>0</v>
      </c>
      <c r="M127" s="53">
        <f t="shared" si="13"/>
        <v>0</v>
      </c>
    </row>
    <row r="128" spans="2:13" x14ac:dyDescent="0.2">
      <c r="B128" s="88"/>
      <c r="C128" s="85"/>
      <c r="D128" s="85"/>
      <c r="E128" s="86"/>
      <c r="F128" s="87"/>
      <c r="J128" s="58">
        <f t="shared" si="10"/>
        <v>0</v>
      </c>
      <c r="K128" s="53">
        <f t="shared" si="11"/>
        <v>0</v>
      </c>
      <c r="L128" s="58">
        <f t="shared" si="12"/>
        <v>0</v>
      </c>
      <c r="M128" s="53">
        <f t="shared" si="13"/>
        <v>0</v>
      </c>
    </row>
    <row r="129" spans="2:13" x14ac:dyDescent="0.2">
      <c r="B129" s="88"/>
      <c r="C129" s="85"/>
      <c r="D129" s="85"/>
      <c r="E129" s="86"/>
      <c r="F129" s="87"/>
      <c r="J129" s="58">
        <f t="shared" si="10"/>
        <v>0</v>
      </c>
      <c r="K129" s="53">
        <f t="shared" si="11"/>
        <v>0</v>
      </c>
      <c r="L129" s="58">
        <f t="shared" si="12"/>
        <v>0</v>
      </c>
      <c r="M129" s="53">
        <f t="shared" si="13"/>
        <v>0</v>
      </c>
    </row>
    <row r="130" spans="2:13" x14ac:dyDescent="0.2">
      <c r="B130" s="88"/>
      <c r="C130" s="85"/>
      <c r="D130" s="85"/>
      <c r="E130" s="86"/>
      <c r="F130" s="87"/>
      <c r="J130" s="58">
        <f t="shared" si="10"/>
        <v>0</v>
      </c>
      <c r="K130" s="53">
        <f t="shared" si="11"/>
        <v>0</v>
      </c>
      <c r="L130" s="58">
        <f t="shared" si="12"/>
        <v>0</v>
      </c>
      <c r="M130" s="53">
        <f t="shared" si="13"/>
        <v>0</v>
      </c>
    </row>
    <row r="131" spans="2:13" x14ac:dyDescent="0.2">
      <c r="B131" s="88"/>
      <c r="C131" s="85"/>
      <c r="D131" s="85"/>
      <c r="E131" s="86"/>
      <c r="F131" s="87"/>
      <c r="J131" s="58">
        <f t="shared" si="10"/>
        <v>0</v>
      </c>
      <c r="K131" s="53">
        <f t="shared" si="11"/>
        <v>0</v>
      </c>
      <c r="L131" s="58">
        <f t="shared" si="12"/>
        <v>0</v>
      </c>
      <c r="M131" s="53">
        <f t="shared" si="13"/>
        <v>0</v>
      </c>
    </row>
    <row r="132" spans="2:13" x14ac:dyDescent="0.2">
      <c r="B132" s="88"/>
      <c r="C132" s="85"/>
      <c r="D132" s="85"/>
      <c r="E132" s="86"/>
      <c r="F132" s="87"/>
      <c r="J132" s="58">
        <f t="shared" si="10"/>
        <v>0</v>
      </c>
      <c r="K132" s="53">
        <f t="shared" si="11"/>
        <v>0</v>
      </c>
      <c r="L132" s="58">
        <f t="shared" si="12"/>
        <v>0</v>
      </c>
      <c r="M132" s="53">
        <f t="shared" si="13"/>
        <v>0</v>
      </c>
    </row>
    <row r="133" spans="2:13" x14ac:dyDescent="0.2">
      <c r="B133" s="88"/>
      <c r="C133" s="85"/>
      <c r="D133" s="85"/>
      <c r="E133" s="86"/>
      <c r="F133" s="87"/>
      <c r="J133" s="58">
        <f t="shared" si="10"/>
        <v>0</v>
      </c>
      <c r="K133" s="53">
        <f t="shared" si="11"/>
        <v>0</v>
      </c>
      <c r="L133" s="58">
        <f t="shared" si="12"/>
        <v>0</v>
      </c>
      <c r="M133" s="53">
        <f t="shared" si="13"/>
        <v>0</v>
      </c>
    </row>
    <row r="134" spans="2:13" x14ac:dyDescent="0.2">
      <c r="B134" s="88"/>
      <c r="C134" s="85"/>
      <c r="D134" s="85"/>
      <c r="E134" s="86"/>
      <c r="F134" s="87"/>
      <c r="J134" s="58">
        <f t="shared" si="10"/>
        <v>0</v>
      </c>
      <c r="K134" s="53">
        <f t="shared" si="11"/>
        <v>0</v>
      </c>
      <c r="L134" s="58">
        <f t="shared" si="12"/>
        <v>0</v>
      </c>
      <c r="M134" s="53">
        <f t="shared" si="13"/>
        <v>0</v>
      </c>
    </row>
    <row r="135" spans="2:13" x14ac:dyDescent="0.2">
      <c r="B135" s="88"/>
      <c r="C135" s="85"/>
      <c r="D135" s="85"/>
      <c r="E135" s="86"/>
      <c r="F135" s="87"/>
      <c r="J135" s="58">
        <f t="shared" ref="J135:J198" si="14">C135</f>
        <v>0</v>
      </c>
      <c r="K135" s="53">
        <f t="shared" si="11"/>
        <v>0</v>
      </c>
      <c r="L135" s="58">
        <f t="shared" si="12"/>
        <v>0</v>
      </c>
      <c r="M135" s="53">
        <f t="shared" si="13"/>
        <v>0</v>
      </c>
    </row>
    <row r="136" spans="2:13" x14ac:dyDescent="0.2">
      <c r="B136" s="88"/>
      <c r="C136" s="85"/>
      <c r="D136" s="85"/>
      <c r="E136" s="86"/>
      <c r="F136" s="87"/>
      <c r="J136" s="58">
        <f t="shared" si="14"/>
        <v>0</v>
      </c>
      <c r="K136" s="53">
        <f t="shared" si="11"/>
        <v>0</v>
      </c>
      <c r="L136" s="58">
        <f t="shared" si="12"/>
        <v>0</v>
      </c>
      <c r="M136" s="53">
        <f t="shared" si="13"/>
        <v>0</v>
      </c>
    </row>
    <row r="137" spans="2:13" x14ac:dyDescent="0.2">
      <c r="B137" s="88"/>
      <c r="C137" s="85"/>
      <c r="D137" s="85"/>
      <c r="E137" s="86"/>
      <c r="F137" s="87"/>
      <c r="J137" s="58">
        <f t="shared" si="14"/>
        <v>0</v>
      </c>
      <c r="K137" s="53">
        <f t="shared" si="11"/>
        <v>0</v>
      </c>
      <c r="L137" s="58">
        <f t="shared" si="12"/>
        <v>0</v>
      </c>
      <c r="M137" s="53">
        <f t="shared" si="13"/>
        <v>0</v>
      </c>
    </row>
    <row r="138" spans="2:13" x14ac:dyDescent="0.2">
      <c r="B138" s="88"/>
      <c r="C138" s="85"/>
      <c r="D138" s="85"/>
      <c r="E138" s="86"/>
      <c r="F138" s="87"/>
      <c r="J138" s="58">
        <f t="shared" si="14"/>
        <v>0</v>
      </c>
      <c r="K138" s="53">
        <f t="shared" si="11"/>
        <v>0</v>
      </c>
      <c r="L138" s="58">
        <f t="shared" si="12"/>
        <v>0</v>
      </c>
      <c r="M138" s="53">
        <f t="shared" si="13"/>
        <v>0</v>
      </c>
    </row>
    <row r="139" spans="2:13" x14ac:dyDescent="0.2">
      <c r="B139" s="88"/>
      <c r="C139" s="85"/>
      <c r="D139" s="85"/>
      <c r="E139" s="86"/>
      <c r="F139" s="87"/>
      <c r="J139" s="58">
        <f t="shared" si="14"/>
        <v>0</v>
      </c>
      <c r="K139" s="53">
        <f t="shared" ref="K139:K202" si="15">F139</f>
        <v>0</v>
      </c>
      <c r="L139" s="58">
        <f t="shared" ref="L139:L202" si="16">D139</f>
        <v>0</v>
      </c>
      <c r="M139" s="53">
        <f t="shared" ref="M139:M202" si="17">F139</f>
        <v>0</v>
      </c>
    </row>
    <row r="140" spans="2:13" x14ac:dyDescent="0.2">
      <c r="B140" s="88"/>
      <c r="C140" s="85"/>
      <c r="D140" s="85"/>
      <c r="E140" s="86"/>
      <c r="F140" s="87"/>
      <c r="J140" s="58">
        <f t="shared" si="14"/>
        <v>0</v>
      </c>
      <c r="K140" s="53">
        <f t="shared" si="15"/>
        <v>0</v>
      </c>
      <c r="L140" s="58">
        <f t="shared" si="16"/>
        <v>0</v>
      </c>
      <c r="M140" s="53">
        <f t="shared" si="17"/>
        <v>0</v>
      </c>
    </row>
    <row r="141" spans="2:13" x14ac:dyDescent="0.2">
      <c r="B141" s="88"/>
      <c r="C141" s="85"/>
      <c r="D141" s="85"/>
      <c r="E141" s="86"/>
      <c r="F141" s="87"/>
      <c r="J141" s="58">
        <f t="shared" si="14"/>
        <v>0</v>
      </c>
      <c r="K141" s="53">
        <f t="shared" si="15"/>
        <v>0</v>
      </c>
      <c r="L141" s="58">
        <f t="shared" si="16"/>
        <v>0</v>
      </c>
      <c r="M141" s="53">
        <f t="shared" si="17"/>
        <v>0</v>
      </c>
    </row>
    <row r="142" spans="2:13" x14ac:dyDescent="0.2">
      <c r="B142" s="88"/>
      <c r="C142" s="85"/>
      <c r="D142" s="85"/>
      <c r="E142" s="86"/>
      <c r="F142" s="87"/>
      <c r="J142" s="58">
        <f t="shared" si="14"/>
        <v>0</v>
      </c>
      <c r="K142" s="53">
        <f t="shared" si="15"/>
        <v>0</v>
      </c>
      <c r="L142" s="58">
        <f t="shared" si="16"/>
        <v>0</v>
      </c>
      <c r="M142" s="53">
        <f t="shared" si="17"/>
        <v>0</v>
      </c>
    </row>
    <row r="143" spans="2:13" x14ac:dyDescent="0.2">
      <c r="B143" s="88"/>
      <c r="C143" s="85"/>
      <c r="D143" s="85"/>
      <c r="E143" s="86"/>
      <c r="F143" s="87"/>
      <c r="J143" s="58">
        <f t="shared" si="14"/>
        <v>0</v>
      </c>
      <c r="K143" s="53">
        <f t="shared" si="15"/>
        <v>0</v>
      </c>
      <c r="L143" s="58">
        <f t="shared" si="16"/>
        <v>0</v>
      </c>
      <c r="M143" s="53">
        <f t="shared" si="17"/>
        <v>0</v>
      </c>
    </row>
    <row r="144" spans="2:13" x14ac:dyDescent="0.2">
      <c r="B144" s="88"/>
      <c r="C144" s="85"/>
      <c r="D144" s="85"/>
      <c r="E144" s="86"/>
      <c r="F144" s="87"/>
      <c r="J144" s="58">
        <f t="shared" si="14"/>
        <v>0</v>
      </c>
      <c r="K144" s="53">
        <f t="shared" si="15"/>
        <v>0</v>
      </c>
      <c r="L144" s="58">
        <f t="shared" si="16"/>
        <v>0</v>
      </c>
      <c r="M144" s="53">
        <f t="shared" si="17"/>
        <v>0</v>
      </c>
    </row>
    <row r="145" spans="2:13" x14ac:dyDescent="0.2">
      <c r="B145" s="88"/>
      <c r="C145" s="85"/>
      <c r="D145" s="85"/>
      <c r="E145" s="86"/>
      <c r="F145" s="87"/>
      <c r="J145" s="58">
        <f t="shared" si="14"/>
        <v>0</v>
      </c>
      <c r="K145" s="53">
        <f t="shared" si="15"/>
        <v>0</v>
      </c>
      <c r="L145" s="58">
        <f t="shared" si="16"/>
        <v>0</v>
      </c>
      <c r="M145" s="53">
        <f t="shared" si="17"/>
        <v>0</v>
      </c>
    </row>
    <row r="146" spans="2:13" x14ac:dyDescent="0.2">
      <c r="B146" s="88"/>
      <c r="C146" s="85"/>
      <c r="D146" s="85"/>
      <c r="E146" s="86"/>
      <c r="F146" s="87"/>
      <c r="J146" s="58">
        <f t="shared" si="14"/>
        <v>0</v>
      </c>
      <c r="K146" s="53">
        <f t="shared" si="15"/>
        <v>0</v>
      </c>
      <c r="L146" s="58">
        <f t="shared" si="16"/>
        <v>0</v>
      </c>
      <c r="M146" s="53">
        <f t="shared" si="17"/>
        <v>0</v>
      </c>
    </row>
    <row r="147" spans="2:13" x14ac:dyDescent="0.2">
      <c r="B147" s="88"/>
      <c r="C147" s="85"/>
      <c r="D147" s="85"/>
      <c r="E147" s="86"/>
      <c r="F147" s="87"/>
      <c r="J147" s="58">
        <f t="shared" si="14"/>
        <v>0</v>
      </c>
      <c r="K147" s="53">
        <f t="shared" si="15"/>
        <v>0</v>
      </c>
      <c r="L147" s="58">
        <f t="shared" si="16"/>
        <v>0</v>
      </c>
      <c r="M147" s="53">
        <f t="shared" si="17"/>
        <v>0</v>
      </c>
    </row>
    <row r="148" spans="2:13" x14ac:dyDescent="0.2">
      <c r="B148" s="88"/>
      <c r="C148" s="85"/>
      <c r="D148" s="85"/>
      <c r="E148" s="86"/>
      <c r="F148" s="87"/>
      <c r="J148" s="58">
        <f t="shared" si="14"/>
        <v>0</v>
      </c>
      <c r="K148" s="53">
        <f t="shared" si="15"/>
        <v>0</v>
      </c>
      <c r="L148" s="58">
        <f t="shared" si="16"/>
        <v>0</v>
      </c>
      <c r="M148" s="53">
        <f t="shared" si="17"/>
        <v>0</v>
      </c>
    </row>
    <row r="149" spans="2:13" x14ac:dyDescent="0.2">
      <c r="B149" s="88"/>
      <c r="C149" s="85"/>
      <c r="D149" s="85"/>
      <c r="E149" s="86"/>
      <c r="F149" s="87"/>
      <c r="J149" s="58">
        <f t="shared" si="14"/>
        <v>0</v>
      </c>
      <c r="K149" s="53">
        <f t="shared" si="15"/>
        <v>0</v>
      </c>
      <c r="L149" s="58">
        <f t="shared" si="16"/>
        <v>0</v>
      </c>
      <c r="M149" s="53">
        <f t="shared" si="17"/>
        <v>0</v>
      </c>
    </row>
    <row r="150" spans="2:13" x14ac:dyDescent="0.2">
      <c r="B150" s="88"/>
      <c r="C150" s="85"/>
      <c r="D150" s="85"/>
      <c r="E150" s="86"/>
      <c r="F150" s="87"/>
      <c r="J150" s="58">
        <f t="shared" si="14"/>
        <v>0</v>
      </c>
      <c r="K150" s="53">
        <f t="shared" si="15"/>
        <v>0</v>
      </c>
      <c r="L150" s="58">
        <f t="shared" si="16"/>
        <v>0</v>
      </c>
      <c r="M150" s="53">
        <f t="shared" si="17"/>
        <v>0</v>
      </c>
    </row>
    <row r="151" spans="2:13" x14ac:dyDescent="0.2">
      <c r="B151" s="88"/>
      <c r="C151" s="85"/>
      <c r="D151" s="85"/>
      <c r="E151" s="86"/>
      <c r="F151" s="87"/>
      <c r="J151" s="58">
        <f t="shared" si="14"/>
        <v>0</v>
      </c>
      <c r="K151" s="53">
        <f t="shared" si="15"/>
        <v>0</v>
      </c>
      <c r="L151" s="58">
        <f t="shared" si="16"/>
        <v>0</v>
      </c>
      <c r="M151" s="53">
        <f t="shared" si="17"/>
        <v>0</v>
      </c>
    </row>
    <row r="152" spans="2:13" x14ac:dyDescent="0.2">
      <c r="B152" s="88"/>
      <c r="C152" s="85"/>
      <c r="D152" s="85"/>
      <c r="E152" s="86"/>
      <c r="F152" s="87"/>
      <c r="J152" s="58">
        <f t="shared" si="14"/>
        <v>0</v>
      </c>
      <c r="K152" s="53">
        <f t="shared" si="15"/>
        <v>0</v>
      </c>
      <c r="L152" s="58">
        <f t="shared" si="16"/>
        <v>0</v>
      </c>
      <c r="M152" s="53">
        <f t="shared" si="17"/>
        <v>0</v>
      </c>
    </row>
    <row r="153" spans="2:13" x14ac:dyDescent="0.2">
      <c r="B153" s="88"/>
      <c r="C153" s="85"/>
      <c r="D153" s="85"/>
      <c r="E153" s="86"/>
      <c r="F153" s="87"/>
      <c r="J153" s="58">
        <f t="shared" si="14"/>
        <v>0</v>
      </c>
      <c r="K153" s="53">
        <f t="shared" si="15"/>
        <v>0</v>
      </c>
      <c r="L153" s="58">
        <f t="shared" si="16"/>
        <v>0</v>
      </c>
      <c r="M153" s="53">
        <f t="shared" si="17"/>
        <v>0</v>
      </c>
    </row>
    <row r="154" spans="2:13" x14ac:dyDescent="0.2">
      <c r="B154" s="88"/>
      <c r="C154" s="85"/>
      <c r="D154" s="85"/>
      <c r="E154" s="86"/>
      <c r="F154" s="87"/>
      <c r="J154" s="58">
        <f t="shared" si="14"/>
        <v>0</v>
      </c>
      <c r="K154" s="53">
        <f t="shared" si="15"/>
        <v>0</v>
      </c>
      <c r="L154" s="58">
        <f t="shared" si="16"/>
        <v>0</v>
      </c>
      <c r="M154" s="53">
        <f t="shared" si="17"/>
        <v>0</v>
      </c>
    </row>
    <row r="155" spans="2:13" x14ac:dyDescent="0.2">
      <c r="B155" s="88"/>
      <c r="C155" s="85"/>
      <c r="D155" s="85"/>
      <c r="E155" s="86"/>
      <c r="F155" s="87"/>
      <c r="J155" s="58">
        <f t="shared" si="14"/>
        <v>0</v>
      </c>
      <c r="K155" s="53">
        <f t="shared" si="15"/>
        <v>0</v>
      </c>
      <c r="L155" s="58">
        <f t="shared" si="16"/>
        <v>0</v>
      </c>
      <c r="M155" s="53">
        <f t="shared" si="17"/>
        <v>0</v>
      </c>
    </row>
    <row r="156" spans="2:13" x14ac:dyDescent="0.2">
      <c r="B156" s="88"/>
      <c r="C156" s="85"/>
      <c r="D156" s="85"/>
      <c r="E156" s="86"/>
      <c r="F156" s="87"/>
      <c r="J156" s="58">
        <f t="shared" si="14"/>
        <v>0</v>
      </c>
      <c r="K156" s="53">
        <f t="shared" si="15"/>
        <v>0</v>
      </c>
      <c r="L156" s="58">
        <f t="shared" si="16"/>
        <v>0</v>
      </c>
      <c r="M156" s="53">
        <f t="shared" si="17"/>
        <v>0</v>
      </c>
    </row>
    <row r="157" spans="2:13" x14ac:dyDescent="0.2">
      <c r="B157" s="88"/>
      <c r="C157" s="85"/>
      <c r="D157" s="85"/>
      <c r="E157" s="86"/>
      <c r="F157" s="87"/>
      <c r="J157" s="58">
        <f t="shared" si="14"/>
        <v>0</v>
      </c>
      <c r="K157" s="53">
        <f t="shared" si="15"/>
        <v>0</v>
      </c>
      <c r="L157" s="58">
        <f t="shared" si="16"/>
        <v>0</v>
      </c>
      <c r="M157" s="53">
        <f t="shared" si="17"/>
        <v>0</v>
      </c>
    </row>
    <row r="158" spans="2:13" x14ac:dyDescent="0.2">
      <c r="B158" s="88"/>
      <c r="C158" s="85"/>
      <c r="D158" s="85"/>
      <c r="E158" s="86"/>
      <c r="F158" s="87"/>
      <c r="J158" s="58">
        <f t="shared" si="14"/>
        <v>0</v>
      </c>
      <c r="K158" s="53">
        <f t="shared" si="15"/>
        <v>0</v>
      </c>
      <c r="L158" s="58">
        <f t="shared" si="16"/>
        <v>0</v>
      </c>
      <c r="M158" s="53">
        <f t="shared" si="17"/>
        <v>0</v>
      </c>
    </row>
    <row r="159" spans="2:13" x14ac:dyDescent="0.2">
      <c r="B159" s="88"/>
      <c r="C159" s="85"/>
      <c r="D159" s="85"/>
      <c r="E159" s="86"/>
      <c r="F159" s="87"/>
      <c r="J159" s="58">
        <f t="shared" si="14"/>
        <v>0</v>
      </c>
      <c r="K159" s="53">
        <f t="shared" si="15"/>
        <v>0</v>
      </c>
      <c r="L159" s="58">
        <f t="shared" si="16"/>
        <v>0</v>
      </c>
      <c r="M159" s="53">
        <f t="shared" si="17"/>
        <v>0</v>
      </c>
    </row>
    <row r="160" spans="2:13" x14ac:dyDescent="0.2">
      <c r="B160" s="88"/>
      <c r="C160" s="85"/>
      <c r="D160" s="85"/>
      <c r="E160" s="86"/>
      <c r="F160" s="87"/>
      <c r="J160" s="58">
        <f t="shared" si="14"/>
        <v>0</v>
      </c>
      <c r="K160" s="53">
        <f t="shared" si="15"/>
        <v>0</v>
      </c>
      <c r="L160" s="58">
        <f t="shared" si="16"/>
        <v>0</v>
      </c>
      <c r="M160" s="53">
        <f t="shared" si="17"/>
        <v>0</v>
      </c>
    </row>
    <row r="161" spans="2:13" x14ac:dyDescent="0.2">
      <c r="B161" s="88"/>
      <c r="C161" s="85"/>
      <c r="D161" s="85"/>
      <c r="E161" s="86"/>
      <c r="F161" s="87"/>
      <c r="J161" s="58">
        <f t="shared" si="14"/>
        <v>0</v>
      </c>
      <c r="K161" s="53">
        <f t="shared" si="15"/>
        <v>0</v>
      </c>
      <c r="L161" s="58">
        <f t="shared" si="16"/>
        <v>0</v>
      </c>
      <c r="M161" s="53">
        <f t="shared" si="17"/>
        <v>0</v>
      </c>
    </row>
    <row r="162" spans="2:13" x14ac:dyDescent="0.2">
      <c r="B162" s="88"/>
      <c r="C162" s="85"/>
      <c r="D162" s="85"/>
      <c r="E162" s="86"/>
      <c r="F162" s="87"/>
      <c r="J162" s="58">
        <f t="shared" si="14"/>
        <v>0</v>
      </c>
      <c r="K162" s="53">
        <f t="shared" si="15"/>
        <v>0</v>
      </c>
      <c r="L162" s="58">
        <f t="shared" si="16"/>
        <v>0</v>
      </c>
      <c r="M162" s="53">
        <f t="shared" si="17"/>
        <v>0</v>
      </c>
    </row>
    <row r="163" spans="2:13" x14ac:dyDescent="0.2">
      <c r="B163" s="88"/>
      <c r="C163" s="85"/>
      <c r="D163" s="85"/>
      <c r="E163" s="86"/>
      <c r="F163" s="87"/>
      <c r="J163" s="58">
        <f t="shared" si="14"/>
        <v>0</v>
      </c>
      <c r="K163" s="53">
        <f t="shared" si="15"/>
        <v>0</v>
      </c>
      <c r="L163" s="58">
        <f t="shared" si="16"/>
        <v>0</v>
      </c>
      <c r="M163" s="53">
        <f t="shared" si="17"/>
        <v>0</v>
      </c>
    </row>
    <row r="164" spans="2:13" x14ac:dyDescent="0.2">
      <c r="B164" s="88"/>
      <c r="C164" s="85"/>
      <c r="D164" s="85"/>
      <c r="E164" s="86"/>
      <c r="F164" s="87"/>
      <c r="J164" s="58">
        <f t="shared" si="14"/>
        <v>0</v>
      </c>
      <c r="K164" s="53">
        <f t="shared" si="15"/>
        <v>0</v>
      </c>
      <c r="L164" s="58">
        <f t="shared" si="16"/>
        <v>0</v>
      </c>
      <c r="M164" s="53">
        <f t="shared" si="17"/>
        <v>0</v>
      </c>
    </row>
    <row r="165" spans="2:13" x14ac:dyDescent="0.2">
      <c r="B165" s="88"/>
      <c r="C165" s="85"/>
      <c r="D165" s="85"/>
      <c r="E165" s="86"/>
      <c r="F165" s="87"/>
      <c r="J165" s="58">
        <f t="shared" si="14"/>
        <v>0</v>
      </c>
      <c r="K165" s="53">
        <f t="shared" si="15"/>
        <v>0</v>
      </c>
      <c r="L165" s="58">
        <f t="shared" si="16"/>
        <v>0</v>
      </c>
      <c r="M165" s="53">
        <f t="shared" si="17"/>
        <v>0</v>
      </c>
    </row>
    <row r="166" spans="2:13" x14ac:dyDescent="0.2">
      <c r="B166" s="88"/>
      <c r="C166" s="85"/>
      <c r="D166" s="85"/>
      <c r="E166" s="86"/>
      <c r="F166" s="87"/>
      <c r="J166" s="58">
        <f t="shared" si="14"/>
        <v>0</v>
      </c>
      <c r="K166" s="53">
        <f t="shared" si="15"/>
        <v>0</v>
      </c>
      <c r="L166" s="58">
        <f t="shared" si="16"/>
        <v>0</v>
      </c>
      <c r="M166" s="53">
        <f t="shared" si="17"/>
        <v>0</v>
      </c>
    </row>
    <row r="167" spans="2:13" x14ac:dyDescent="0.2">
      <c r="B167" s="88"/>
      <c r="C167" s="85"/>
      <c r="D167" s="85"/>
      <c r="E167" s="86"/>
      <c r="F167" s="87"/>
      <c r="J167" s="58">
        <f t="shared" si="14"/>
        <v>0</v>
      </c>
      <c r="K167" s="53">
        <f t="shared" si="15"/>
        <v>0</v>
      </c>
      <c r="L167" s="58">
        <f t="shared" si="16"/>
        <v>0</v>
      </c>
      <c r="M167" s="53">
        <f t="shared" si="17"/>
        <v>0</v>
      </c>
    </row>
    <row r="168" spans="2:13" x14ac:dyDescent="0.2">
      <c r="B168" s="88"/>
      <c r="C168" s="85"/>
      <c r="D168" s="85"/>
      <c r="E168" s="86"/>
      <c r="F168" s="87"/>
      <c r="J168" s="58">
        <f t="shared" si="14"/>
        <v>0</v>
      </c>
      <c r="K168" s="53">
        <f t="shared" si="15"/>
        <v>0</v>
      </c>
      <c r="L168" s="58">
        <f t="shared" si="16"/>
        <v>0</v>
      </c>
      <c r="M168" s="53">
        <f t="shared" si="17"/>
        <v>0</v>
      </c>
    </row>
    <row r="169" spans="2:13" x14ac:dyDescent="0.2">
      <c r="B169" s="88"/>
      <c r="C169" s="85"/>
      <c r="D169" s="85"/>
      <c r="E169" s="86"/>
      <c r="F169" s="87"/>
      <c r="J169" s="58">
        <f t="shared" si="14"/>
        <v>0</v>
      </c>
      <c r="K169" s="53">
        <f t="shared" si="15"/>
        <v>0</v>
      </c>
      <c r="L169" s="58">
        <f t="shared" si="16"/>
        <v>0</v>
      </c>
      <c r="M169" s="53">
        <f t="shared" si="17"/>
        <v>0</v>
      </c>
    </row>
    <row r="170" spans="2:13" x14ac:dyDescent="0.2">
      <c r="B170" s="88"/>
      <c r="C170" s="85"/>
      <c r="D170" s="85"/>
      <c r="E170" s="86"/>
      <c r="F170" s="87"/>
      <c r="J170" s="58">
        <f t="shared" si="14"/>
        <v>0</v>
      </c>
      <c r="K170" s="53">
        <f t="shared" si="15"/>
        <v>0</v>
      </c>
      <c r="L170" s="58">
        <f t="shared" si="16"/>
        <v>0</v>
      </c>
      <c r="M170" s="53">
        <f t="shared" si="17"/>
        <v>0</v>
      </c>
    </row>
    <row r="171" spans="2:13" x14ac:dyDescent="0.2">
      <c r="B171" s="88"/>
      <c r="C171" s="85"/>
      <c r="D171" s="85"/>
      <c r="E171" s="86"/>
      <c r="F171" s="87"/>
      <c r="J171" s="58">
        <f t="shared" si="14"/>
        <v>0</v>
      </c>
      <c r="K171" s="53">
        <f t="shared" si="15"/>
        <v>0</v>
      </c>
      <c r="L171" s="58">
        <f t="shared" si="16"/>
        <v>0</v>
      </c>
      <c r="M171" s="53">
        <f t="shared" si="17"/>
        <v>0</v>
      </c>
    </row>
    <row r="172" spans="2:13" x14ac:dyDescent="0.2">
      <c r="B172" s="88"/>
      <c r="C172" s="85"/>
      <c r="D172" s="85"/>
      <c r="E172" s="86"/>
      <c r="F172" s="87"/>
      <c r="J172" s="58">
        <f t="shared" si="14"/>
        <v>0</v>
      </c>
      <c r="K172" s="53">
        <f t="shared" si="15"/>
        <v>0</v>
      </c>
      <c r="L172" s="58">
        <f t="shared" si="16"/>
        <v>0</v>
      </c>
      <c r="M172" s="53">
        <f t="shared" si="17"/>
        <v>0</v>
      </c>
    </row>
    <row r="173" spans="2:13" x14ac:dyDescent="0.2">
      <c r="B173" s="88"/>
      <c r="C173" s="85"/>
      <c r="D173" s="85"/>
      <c r="E173" s="86"/>
      <c r="F173" s="87"/>
      <c r="J173" s="58">
        <f t="shared" si="14"/>
        <v>0</v>
      </c>
      <c r="K173" s="53">
        <f t="shared" si="15"/>
        <v>0</v>
      </c>
      <c r="L173" s="58">
        <f t="shared" si="16"/>
        <v>0</v>
      </c>
      <c r="M173" s="53">
        <f t="shared" si="17"/>
        <v>0</v>
      </c>
    </row>
    <row r="174" spans="2:13" x14ac:dyDescent="0.2">
      <c r="B174" s="88"/>
      <c r="C174" s="85"/>
      <c r="D174" s="85"/>
      <c r="E174" s="86"/>
      <c r="F174" s="87"/>
      <c r="J174" s="58">
        <f t="shared" si="14"/>
        <v>0</v>
      </c>
      <c r="K174" s="53">
        <f t="shared" si="15"/>
        <v>0</v>
      </c>
      <c r="L174" s="58">
        <f t="shared" si="16"/>
        <v>0</v>
      </c>
      <c r="M174" s="53">
        <f t="shared" si="17"/>
        <v>0</v>
      </c>
    </row>
    <row r="175" spans="2:13" x14ac:dyDescent="0.2">
      <c r="B175" s="88"/>
      <c r="C175" s="85"/>
      <c r="D175" s="85"/>
      <c r="E175" s="86"/>
      <c r="F175" s="87"/>
      <c r="J175" s="58">
        <f t="shared" si="14"/>
        <v>0</v>
      </c>
      <c r="K175" s="53">
        <f t="shared" si="15"/>
        <v>0</v>
      </c>
      <c r="L175" s="58">
        <f t="shared" si="16"/>
        <v>0</v>
      </c>
      <c r="M175" s="53">
        <f t="shared" si="17"/>
        <v>0</v>
      </c>
    </row>
    <row r="176" spans="2:13" x14ac:dyDescent="0.2">
      <c r="B176" s="88"/>
      <c r="C176" s="85"/>
      <c r="D176" s="85"/>
      <c r="E176" s="86"/>
      <c r="F176" s="87"/>
      <c r="J176" s="58">
        <f t="shared" si="14"/>
        <v>0</v>
      </c>
      <c r="K176" s="53">
        <f t="shared" si="15"/>
        <v>0</v>
      </c>
      <c r="L176" s="58">
        <f t="shared" si="16"/>
        <v>0</v>
      </c>
      <c r="M176" s="53">
        <f t="shared" si="17"/>
        <v>0</v>
      </c>
    </row>
    <row r="177" spans="2:13" x14ac:dyDescent="0.2">
      <c r="B177" s="88"/>
      <c r="C177" s="85"/>
      <c r="D177" s="85"/>
      <c r="E177" s="86"/>
      <c r="F177" s="87"/>
      <c r="J177" s="58">
        <f t="shared" si="14"/>
        <v>0</v>
      </c>
      <c r="K177" s="53">
        <f t="shared" si="15"/>
        <v>0</v>
      </c>
      <c r="L177" s="58">
        <f t="shared" si="16"/>
        <v>0</v>
      </c>
      <c r="M177" s="53">
        <f t="shared" si="17"/>
        <v>0</v>
      </c>
    </row>
    <row r="178" spans="2:13" x14ac:dyDescent="0.2">
      <c r="B178" s="88"/>
      <c r="C178" s="85"/>
      <c r="D178" s="85"/>
      <c r="E178" s="86"/>
      <c r="F178" s="87"/>
      <c r="J178" s="58">
        <f t="shared" si="14"/>
        <v>0</v>
      </c>
      <c r="K178" s="53">
        <f t="shared" si="15"/>
        <v>0</v>
      </c>
      <c r="L178" s="58">
        <f t="shared" si="16"/>
        <v>0</v>
      </c>
      <c r="M178" s="53">
        <f t="shared" si="17"/>
        <v>0</v>
      </c>
    </row>
    <row r="179" spans="2:13" x14ac:dyDescent="0.2">
      <c r="B179" s="88"/>
      <c r="C179" s="85"/>
      <c r="D179" s="85"/>
      <c r="E179" s="86"/>
      <c r="F179" s="87"/>
      <c r="J179" s="58">
        <f t="shared" si="14"/>
        <v>0</v>
      </c>
      <c r="K179" s="53">
        <f t="shared" si="15"/>
        <v>0</v>
      </c>
      <c r="L179" s="58">
        <f t="shared" si="16"/>
        <v>0</v>
      </c>
      <c r="M179" s="53">
        <f t="shared" si="17"/>
        <v>0</v>
      </c>
    </row>
    <row r="180" spans="2:13" x14ac:dyDescent="0.2">
      <c r="B180" s="88"/>
      <c r="C180" s="85"/>
      <c r="D180" s="85"/>
      <c r="E180" s="86"/>
      <c r="F180" s="87"/>
      <c r="J180" s="58">
        <f t="shared" si="14"/>
        <v>0</v>
      </c>
      <c r="K180" s="53">
        <f t="shared" si="15"/>
        <v>0</v>
      </c>
      <c r="L180" s="58">
        <f t="shared" si="16"/>
        <v>0</v>
      </c>
      <c r="M180" s="53">
        <f t="shared" si="17"/>
        <v>0</v>
      </c>
    </row>
    <row r="181" spans="2:13" x14ac:dyDescent="0.2">
      <c r="B181" s="88"/>
      <c r="C181" s="85"/>
      <c r="D181" s="85"/>
      <c r="E181" s="86"/>
      <c r="F181" s="87"/>
      <c r="J181" s="58">
        <f t="shared" si="14"/>
        <v>0</v>
      </c>
      <c r="K181" s="53">
        <f t="shared" si="15"/>
        <v>0</v>
      </c>
      <c r="L181" s="58">
        <f t="shared" si="16"/>
        <v>0</v>
      </c>
      <c r="M181" s="53">
        <f t="shared" si="17"/>
        <v>0</v>
      </c>
    </row>
    <row r="182" spans="2:13" x14ac:dyDescent="0.2">
      <c r="B182" s="88"/>
      <c r="C182" s="85"/>
      <c r="D182" s="85"/>
      <c r="E182" s="86"/>
      <c r="F182" s="87"/>
      <c r="J182" s="58">
        <f t="shared" si="14"/>
        <v>0</v>
      </c>
      <c r="K182" s="53">
        <f t="shared" si="15"/>
        <v>0</v>
      </c>
      <c r="L182" s="58">
        <f t="shared" si="16"/>
        <v>0</v>
      </c>
      <c r="M182" s="53">
        <f t="shared" si="17"/>
        <v>0</v>
      </c>
    </row>
    <row r="183" spans="2:13" x14ac:dyDescent="0.2">
      <c r="B183" s="88"/>
      <c r="C183" s="85"/>
      <c r="D183" s="85"/>
      <c r="E183" s="86"/>
      <c r="F183" s="87"/>
      <c r="J183" s="58">
        <f t="shared" si="14"/>
        <v>0</v>
      </c>
      <c r="K183" s="53">
        <f t="shared" si="15"/>
        <v>0</v>
      </c>
      <c r="L183" s="58">
        <f t="shared" si="16"/>
        <v>0</v>
      </c>
      <c r="M183" s="53">
        <f t="shared" si="17"/>
        <v>0</v>
      </c>
    </row>
    <row r="184" spans="2:13" x14ac:dyDescent="0.2">
      <c r="B184" s="88"/>
      <c r="C184" s="85"/>
      <c r="D184" s="85"/>
      <c r="E184" s="86"/>
      <c r="F184" s="87"/>
      <c r="J184" s="58">
        <f t="shared" si="14"/>
        <v>0</v>
      </c>
      <c r="K184" s="53">
        <f t="shared" si="15"/>
        <v>0</v>
      </c>
      <c r="L184" s="58">
        <f t="shared" si="16"/>
        <v>0</v>
      </c>
      <c r="M184" s="53">
        <f t="shared" si="17"/>
        <v>0</v>
      </c>
    </row>
    <row r="185" spans="2:13" x14ac:dyDescent="0.2">
      <c r="B185" s="88"/>
      <c r="C185" s="85"/>
      <c r="D185" s="85"/>
      <c r="E185" s="86"/>
      <c r="F185" s="87"/>
      <c r="J185" s="58">
        <f t="shared" si="14"/>
        <v>0</v>
      </c>
      <c r="K185" s="53">
        <f t="shared" si="15"/>
        <v>0</v>
      </c>
      <c r="L185" s="58">
        <f t="shared" si="16"/>
        <v>0</v>
      </c>
      <c r="M185" s="53">
        <f t="shared" si="17"/>
        <v>0</v>
      </c>
    </row>
    <row r="186" spans="2:13" x14ac:dyDescent="0.2">
      <c r="B186" s="88"/>
      <c r="C186" s="85"/>
      <c r="D186" s="85"/>
      <c r="E186" s="86"/>
      <c r="F186" s="87"/>
      <c r="J186" s="58">
        <f t="shared" si="14"/>
        <v>0</v>
      </c>
      <c r="K186" s="53">
        <f t="shared" si="15"/>
        <v>0</v>
      </c>
      <c r="L186" s="58">
        <f t="shared" si="16"/>
        <v>0</v>
      </c>
      <c r="M186" s="53">
        <f t="shared" si="17"/>
        <v>0</v>
      </c>
    </row>
    <row r="187" spans="2:13" x14ac:dyDescent="0.2">
      <c r="B187" s="88"/>
      <c r="C187" s="85"/>
      <c r="D187" s="85"/>
      <c r="E187" s="86"/>
      <c r="F187" s="87"/>
      <c r="J187" s="58">
        <f t="shared" si="14"/>
        <v>0</v>
      </c>
      <c r="K187" s="53">
        <f t="shared" si="15"/>
        <v>0</v>
      </c>
      <c r="L187" s="58">
        <f t="shared" si="16"/>
        <v>0</v>
      </c>
      <c r="M187" s="53">
        <f t="shared" si="17"/>
        <v>0</v>
      </c>
    </row>
    <row r="188" spans="2:13" x14ac:dyDescent="0.2">
      <c r="B188" s="88"/>
      <c r="C188" s="85"/>
      <c r="D188" s="85"/>
      <c r="E188" s="86"/>
      <c r="F188" s="87"/>
      <c r="J188" s="58">
        <f t="shared" si="14"/>
        <v>0</v>
      </c>
      <c r="K188" s="53">
        <f t="shared" si="15"/>
        <v>0</v>
      </c>
      <c r="L188" s="58">
        <f t="shared" si="16"/>
        <v>0</v>
      </c>
      <c r="M188" s="53">
        <f t="shared" si="17"/>
        <v>0</v>
      </c>
    </row>
    <row r="189" spans="2:13" x14ac:dyDescent="0.2">
      <c r="B189" s="88"/>
      <c r="C189" s="85"/>
      <c r="D189" s="85"/>
      <c r="E189" s="86"/>
      <c r="F189" s="87"/>
      <c r="J189" s="58">
        <f t="shared" si="14"/>
        <v>0</v>
      </c>
      <c r="K189" s="53">
        <f t="shared" si="15"/>
        <v>0</v>
      </c>
      <c r="L189" s="58">
        <f t="shared" si="16"/>
        <v>0</v>
      </c>
      <c r="M189" s="53">
        <f t="shared" si="17"/>
        <v>0</v>
      </c>
    </row>
    <row r="190" spans="2:13" x14ac:dyDescent="0.2">
      <c r="B190" s="88"/>
      <c r="C190" s="85"/>
      <c r="D190" s="85"/>
      <c r="E190" s="86"/>
      <c r="F190" s="87"/>
      <c r="J190" s="58">
        <f t="shared" si="14"/>
        <v>0</v>
      </c>
      <c r="K190" s="53">
        <f t="shared" si="15"/>
        <v>0</v>
      </c>
      <c r="L190" s="58">
        <f t="shared" si="16"/>
        <v>0</v>
      </c>
      <c r="M190" s="53">
        <f t="shared" si="17"/>
        <v>0</v>
      </c>
    </row>
    <row r="191" spans="2:13" x14ac:dyDescent="0.2">
      <c r="B191" s="88"/>
      <c r="C191" s="85"/>
      <c r="D191" s="85"/>
      <c r="E191" s="86"/>
      <c r="F191" s="87"/>
      <c r="J191" s="58">
        <f t="shared" si="14"/>
        <v>0</v>
      </c>
      <c r="K191" s="53">
        <f t="shared" si="15"/>
        <v>0</v>
      </c>
      <c r="L191" s="58">
        <f t="shared" si="16"/>
        <v>0</v>
      </c>
      <c r="M191" s="53">
        <f t="shared" si="17"/>
        <v>0</v>
      </c>
    </row>
    <row r="192" spans="2:13" x14ac:dyDescent="0.2">
      <c r="B192" s="88"/>
      <c r="C192" s="85"/>
      <c r="D192" s="85"/>
      <c r="E192" s="86"/>
      <c r="F192" s="87"/>
      <c r="J192" s="58">
        <f t="shared" si="14"/>
        <v>0</v>
      </c>
      <c r="K192" s="53">
        <f t="shared" si="15"/>
        <v>0</v>
      </c>
      <c r="L192" s="58">
        <f t="shared" si="16"/>
        <v>0</v>
      </c>
      <c r="M192" s="53">
        <f t="shared" si="17"/>
        <v>0</v>
      </c>
    </row>
    <row r="193" spans="2:13" x14ac:dyDescent="0.2">
      <c r="B193" s="88"/>
      <c r="C193" s="85"/>
      <c r="D193" s="85"/>
      <c r="E193" s="86"/>
      <c r="F193" s="87"/>
      <c r="J193" s="58">
        <f t="shared" si="14"/>
        <v>0</v>
      </c>
      <c r="K193" s="53">
        <f t="shared" si="15"/>
        <v>0</v>
      </c>
      <c r="L193" s="58">
        <f t="shared" si="16"/>
        <v>0</v>
      </c>
      <c r="M193" s="53">
        <f t="shared" si="17"/>
        <v>0</v>
      </c>
    </row>
    <row r="194" spans="2:13" x14ac:dyDescent="0.2">
      <c r="B194" s="88"/>
      <c r="C194" s="85"/>
      <c r="D194" s="85"/>
      <c r="E194" s="86"/>
      <c r="F194" s="87"/>
      <c r="J194" s="58">
        <f t="shared" si="14"/>
        <v>0</v>
      </c>
      <c r="K194" s="53">
        <f t="shared" si="15"/>
        <v>0</v>
      </c>
      <c r="L194" s="58">
        <f t="shared" si="16"/>
        <v>0</v>
      </c>
      <c r="M194" s="53">
        <f t="shared" si="17"/>
        <v>0</v>
      </c>
    </row>
    <row r="195" spans="2:13" x14ac:dyDescent="0.2">
      <c r="B195" s="88"/>
      <c r="C195" s="85"/>
      <c r="D195" s="85"/>
      <c r="E195" s="86"/>
      <c r="F195" s="87"/>
      <c r="J195" s="58">
        <f t="shared" si="14"/>
        <v>0</v>
      </c>
      <c r="K195" s="53">
        <f t="shared" si="15"/>
        <v>0</v>
      </c>
      <c r="L195" s="58">
        <f t="shared" si="16"/>
        <v>0</v>
      </c>
      <c r="M195" s="53">
        <f t="shared" si="17"/>
        <v>0</v>
      </c>
    </row>
    <row r="196" spans="2:13" x14ac:dyDescent="0.2">
      <c r="B196" s="88"/>
      <c r="C196" s="85"/>
      <c r="D196" s="85"/>
      <c r="E196" s="86"/>
      <c r="F196" s="87"/>
      <c r="J196" s="58">
        <f t="shared" si="14"/>
        <v>0</v>
      </c>
      <c r="K196" s="53">
        <f t="shared" si="15"/>
        <v>0</v>
      </c>
      <c r="L196" s="58">
        <f t="shared" si="16"/>
        <v>0</v>
      </c>
      <c r="M196" s="53">
        <f t="shared" si="17"/>
        <v>0</v>
      </c>
    </row>
    <row r="197" spans="2:13" x14ac:dyDescent="0.2">
      <c r="B197" s="88"/>
      <c r="C197" s="85"/>
      <c r="D197" s="85"/>
      <c r="E197" s="86"/>
      <c r="F197" s="87"/>
      <c r="J197" s="58">
        <f t="shared" si="14"/>
        <v>0</v>
      </c>
      <c r="K197" s="53">
        <f t="shared" si="15"/>
        <v>0</v>
      </c>
      <c r="L197" s="58">
        <f t="shared" si="16"/>
        <v>0</v>
      </c>
      <c r="M197" s="53">
        <f t="shared" si="17"/>
        <v>0</v>
      </c>
    </row>
    <row r="198" spans="2:13" x14ac:dyDescent="0.2">
      <c r="B198" s="88"/>
      <c r="C198" s="85"/>
      <c r="D198" s="85"/>
      <c r="E198" s="86"/>
      <c r="F198" s="87"/>
      <c r="J198" s="58">
        <f t="shared" si="14"/>
        <v>0</v>
      </c>
      <c r="K198" s="53">
        <f t="shared" si="15"/>
        <v>0</v>
      </c>
      <c r="L198" s="58">
        <f t="shared" si="16"/>
        <v>0</v>
      </c>
      <c r="M198" s="53">
        <f t="shared" si="17"/>
        <v>0</v>
      </c>
    </row>
    <row r="199" spans="2:13" x14ac:dyDescent="0.2">
      <c r="B199" s="88"/>
      <c r="C199" s="85"/>
      <c r="D199" s="85"/>
      <c r="E199" s="86"/>
      <c r="F199" s="87"/>
      <c r="J199" s="58">
        <f t="shared" ref="J199:J262" si="18">C199</f>
        <v>0</v>
      </c>
      <c r="K199" s="53">
        <f t="shared" si="15"/>
        <v>0</v>
      </c>
      <c r="L199" s="58">
        <f t="shared" si="16"/>
        <v>0</v>
      </c>
      <c r="M199" s="53">
        <f t="shared" si="17"/>
        <v>0</v>
      </c>
    </row>
    <row r="200" spans="2:13" x14ac:dyDescent="0.2">
      <c r="B200" s="88"/>
      <c r="C200" s="85"/>
      <c r="D200" s="85"/>
      <c r="E200" s="86"/>
      <c r="F200" s="87"/>
      <c r="J200" s="58">
        <f t="shared" si="18"/>
        <v>0</v>
      </c>
      <c r="K200" s="53">
        <f t="shared" si="15"/>
        <v>0</v>
      </c>
      <c r="L200" s="58">
        <f t="shared" si="16"/>
        <v>0</v>
      </c>
      <c r="M200" s="53">
        <f t="shared" si="17"/>
        <v>0</v>
      </c>
    </row>
    <row r="201" spans="2:13" x14ac:dyDescent="0.2">
      <c r="B201" s="88"/>
      <c r="C201" s="85"/>
      <c r="D201" s="85"/>
      <c r="E201" s="86"/>
      <c r="F201" s="87"/>
      <c r="J201" s="58">
        <f t="shared" si="18"/>
        <v>0</v>
      </c>
      <c r="K201" s="53">
        <f t="shared" si="15"/>
        <v>0</v>
      </c>
      <c r="L201" s="58">
        <f t="shared" si="16"/>
        <v>0</v>
      </c>
      <c r="M201" s="53">
        <f t="shared" si="17"/>
        <v>0</v>
      </c>
    </row>
    <row r="202" spans="2:13" x14ac:dyDescent="0.2">
      <c r="B202" s="88"/>
      <c r="C202" s="85"/>
      <c r="D202" s="85"/>
      <c r="E202" s="86"/>
      <c r="F202" s="87"/>
      <c r="J202" s="58">
        <f t="shared" si="18"/>
        <v>0</v>
      </c>
      <c r="K202" s="53">
        <f t="shared" si="15"/>
        <v>0</v>
      </c>
      <c r="L202" s="58">
        <f t="shared" si="16"/>
        <v>0</v>
      </c>
      <c r="M202" s="53">
        <f t="shared" si="17"/>
        <v>0</v>
      </c>
    </row>
    <row r="203" spans="2:13" x14ac:dyDescent="0.2">
      <c r="B203" s="88"/>
      <c r="C203" s="85"/>
      <c r="D203" s="85"/>
      <c r="E203" s="86"/>
      <c r="F203" s="87"/>
      <c r="J203" s="58">
        <f t="shared" si="18"/>
        <v>0</v>
      </c>
      <c r="K203" s="53">
        <f t="shared" ref="K203:K266" si="19">F203</f>
        <v>0</v>
      </c>
      <c r="L203" s="58">
        <f t="shared" ref="L203:L266" si="20">D203</f>
        <v>0</v>
      </c>
      <c r="M203" s="53">
        <f t="shared" ref="M203:M266" si="21">F203</f>
        <v>0</v>
      </c>
    </row>
    <row r="204" spans="2:13" x14ac:dyDescent="0.2">
      <c r="B204" s="88"/>
      <c r="C204" s="85"/>
      <c r="D204" s="85"/>
      <c r="E204" s="86"/>
      <c r="F204" s="87"/>
      <c r="J204" s="58">
        <f t="shared" si="18"/>
        <v>0</v>
      </c>
      <c r="K204" s="53">
        <f t="shared" si="19"/>
        <v>0</v>
      </c>
      <c r="L204" s="58">
        <f t="shared" si="20"/>
        <v>0</v>
      </c>
      <c r="M204" s="53">
        <f t="shared" si="21"/>
        <v>0</v>
      </c>
    </row>
    <row r="205" spans="2:13" x14ac:dyDescent="0.2">
      <c r="B205" s="88"/>
      <c r="C205" s="85"/>
      <c r="D205" s="85"/>
      <c r="E205" s="86"/>
      <c r="F205" s="87"/>
      <c r="J205" s="58">
        <f t="shared" si="18"/>
        <v>0</v>
      </c>
      <c r="K205" s="53">
        <f t="shared" si="19"/>
        <v>0</v>
      </c>
      <c r="L205" s="58">
        <f t="shared" si="20"/>
        <v>0</v>
      </c>
      <c r="M205" s="53">
        <f t="shared" si="21"/>
        <v>0</v>
      </c>
    </row>
    <row r="206" spans="2:13" x14ac:dyDescent="0.2">
      <c r="B206" s="88"/>
      <c r="C206" s="85"/>
      <c r="D206" s="85"/>
      <c r="E206" s="86"/>
      <c r="F206" s="87"/>
      <c r="J206" s="58">
        <f t="shared" si="18"/>
        <v>0</v>
      </c>
      <c r="K206" s="53">
        <f t="shared" si="19"/>
        <v>0</v>
      </c>
      <c r="L206" s="58">
        <f t="shared" si="20"/>
        <v>0</v>
      </c>
      <c r="M206" s="53">
        <f t="shared" si="21"/>
        <v>0</v>
      </c>
    </row>
    <row r="207" spans="2:13" x14ac:dyDescent="0.2">
      <c r="B207" s="88"/>
      <c r="C207" s="85"/>
      <c r="D207" s="85"/>
      <c r="E207" s="86"/>
      <c r="F207" s="87"/>
      <c r="J207" s="58">
        <f t="shared" si="18"/>
        <v>0</v>
      </c>
      <c r="K207" s="53">
        <f t="shared" si="19"/>
        <v>0</v>
      </c>
      <c r="L207" s="58">
        <f t="shared" si="20"/>
        <v>0</v>
      </c>
      <c r="M207" s="53">
        <f t="shared" si="21"/>
        <v>0</v>
      </c>
    </row>
    <row r="208" spans="2:13" x14ac:dyDescent="0.2">
      <c r="B208" s="88"/>
      <c r="C208" s="85"/>
      <c r="D208" s="85"/>
      <c r="E208" s="86"/>
      <c r="F208" s="87"/>
      <c r="J208" s="58">
        <f t="shared" si="18"/>
        <v>0</v>
      </c>
      <c r="K208" s="53">
        <f t="shared" si="19"/>
        <v>0</v>
      </c>
      <c r="L208" s="58">
        <f t="shared" si="20"/>
        <v>0</v>
      </c>
      <c r="M208" s="53">
        <f t="shared" si="21"/>
        <v>0</v>
      </c>
    </row>
    <row r="209" spans="2:13" x14ac:dyDescent="0.2">
      <c r="B209" s="88"/>
      <c r="C209" s="85"/>
      <c r="D209" s="85"/>
      <c r="E209" s="86"/>
      <c r="F209" s="87"/>
      <c r="J209" s="58">
        <f t="shared" si="18"/>
        <v>0</v>
      </c>
      <c r="K209" s="53">
        <f t="shared" si="19"/>
        <v>0</v>
      </c>
      <c r="L209" s="58">
        <f t="shared" si="20"/>
        <v>0</v>
      </c>
      <c r="M209" s="53">
        <f t="shared" si="21"/>
        <v>0</v>
      </c>
    </row>
    <row r="210" spans="2:13" x14ac:dyDescent="0.2">
      <c r="B210" s="88"/>
      <c r="C210" s="85"/>
      <c r="D210" s="85"/>
      <c r="E210" s="86"/>
      <c r="F210" s="87"/>
      <c r="J210" s="58">
        <f t="shared" si="18"/>
        <v>0</v>
      </c>
      <c r="K210" s="53">
        <f t="shared" si="19"/>
        <v>0</v>
      </c>
      <c r="L210" s="58">
        <f t="shared" si="20"/>
        <v>0</v>
      </c>
      <c r="M210" s="53">
        <f t="shared" si="21"/>
        <v>0</v>
      </c>
    </row>
    <row r="211" spans="2:13" x14ac:dyDescent="0.2">
      <c r="B211" s="88"/>
      <c r="C211" s="85"/>
      <c r="D211" s="85"/>
      <c r="E211" s="86"/>
      <c r="F211" s="87"/>
      <c r="J211" s="58">
        <f t="shared" si="18"/>
        <v>0</v>
      </c>
      <c r="K211" s="53">
        <f t="shared" si="19"/>
        <v>0</v>
      </c>
      <c r="L211" s="58">
        <f t="shared" si="20"/>
        <v>0</v>
      </c>
      <c r="M211" s="53">
        <f t="shared" si="21"/>
        <v>0</v>
      </c>
    </row>
    <row r="212" spans="2:13" x14ac:dyDescent="0.2">
      <c r="B212" s="88"/>
      <c r="C212" s="85"/>
      <c r="D212" s="85"/>
      <c r="E212" s="86"/>
      <c r="F212" s="87"/>
      <c r="J212" s="58">
        <f t="shared" si="18"/>
        <v>0</v>
      </c>
      <c r="K212" s="53">
        <f t="shared" si="19"/>
        <v>0</v>
      </c>
      <c r="L212" s="58">
        <f t="shared" si="20"/>
        <v>0</v>
      </c>
      <c r="M212" s="53">
        <f t="shared" si="21"/>
        <v>0</v>
      </c>
    </row>
    <row r="213" spans="2:13" x14ac:dyDescent="0.2">
      <c r="B213" s="88"/>
      <c r="C213" s="85"/>
      <c r="D213" s="85"/>
      <c r="E213" s="86"/>
      <c r="F213" s="87"/>
      <c r="J213" s="58">
        <f t="shared" si="18"/>
        <v>0</v>
      </c>
      <c r="K213" s="53">
        <f t="shared" si="19"/>
        <v>0</v>
      </c>
      <c r="L213" s="58">
        <f t="shared" si="20"/>
        <v>0</v>
      </c>
      <c r="M213" s="53">
        <f t="shared" si="21"/>
        <v>0</v>
      </c>
    </row>
    <row r="214" spans="2:13" x14ac:dyDescent="0.2">
      <c r="B214" s="88"/>
      <c r="C214" s="85"/>
      <c r="D214" s="85"/>
      <c r="E214" s="86"/>
      <c r="F214" s="87"/>
      <c r="J214" s="58">
        <f t="shared" si="18"/>
        <v>0</v>
      </c>
      <c r="K214" s="53">
        <f t="shared" si="19"/>
        <v>0</v>
      </c>
      <c r="L214" s="58">
        <f t="shared" si="20"/>
        <v>0</v>
      </c>
      <c r="M214" s="53">
        <f t="shared" si="21"/>
        <v>0</v>
      </c>
    </row>
    <row r="215" spans="2:13" x14ac:dyDescent="0.2">
      <c r="B215" s="88"/>
      <c r="C215" s="85"/>
      <c r="D215" s="85"/>
      <c r="E215" s="86"/>
      <c r="F215" s="87"/>
      <c r="J215" s="58">
        <f t="shared" si="18"/>
        <v>0</v>
      </c>
      <c r="K215" s="53">
        <f t="shared" si="19"/>
        <v>0</v>
      </c>
      <c r="L215" s="58">
        <f t="shared" si="20"/>
        <v>0</v>
      </c>
      <c r="M215" s="53">
        <f t="shared" si="21"/>
        <v>0</v>
      </c>
    </row>
    <row r="216" spans="2:13" x14ac:dyDescent="0.2">
      <c r="B216" s="88"/>
      <c r="C216" s="85"/>
      <c r="D216" s="85"/>
      <c r="E216" s="86"/>
      <c r="F216" s="87"/>
      <c r="J216" s="58">
        <f t="shared" si="18"/>
        <v>0</v>
      </c>
      <c r="K216" s="53">
        <f t="shared" si="19"/>
        <v>0</v>
      </c>
      <c r="L216" s="58">
        <f t="shared" si="20"/>
        <v>0</v>
      </c>
      <c r="M216" s="53">
        <f t="shared" si="21"/>
        <v>0</v>
      </c>
    </row>
    <row r="217" spans="2:13" x14ac:dyDescent="0.2">
      <c r="B217" s="88"/>
      <c r="C217" s="85"/>
      <c r="D217" s="85"/>
      <c r="E217" s="86"/>
      <c r="F217" s="87"/>
      <c r="J217" s="58">
        <f t="shared" si="18"/>
        <v>0</v>
      </c>
      <c r="K217" s="53">
        <f t="shared" si="19"/>
        <v>0</v>
      </c>
      <c r="L217" s="58">
        <f t="shared" si="20"/>
        <v>0</v>
      </c>
      <c r="M217" s="53">
        <f t="shared" si="21"/>
        <v>0</v>
      </c>
    </row>
    <row r="218" spans="2:13" x14ac:dyDescent="0.2">
      <c r="B218" s="88"/>
      <c r="C218" s="85"/>
      <c r="D218" s="85"/>
      <c r="E218" s="86"/>
      <c r="F218" s="87"/>
      <c r="J218" s="58">
        <f t="shared" si="18"/>
        <v>0</v>
      </c>
      <c r="K218" s="53">
        <f t="shared" si="19"/>
        <v>0</v>
      </c>
      <c r="L218" s="58">
        <f t="shared" si="20"/>
        <v>0</v>
      </c>
      <c r="M218" s="53">
        <f t="shared" si="21"/>
        <v>0</v>
      </c>
    </row>
    <row r="219" spans="2:13" x14ac:dyDescent="0.2">
      <c r="B219" s="88"/>
      <c r="C219" s="85"/>
      <c r="D219" s="85"/>
      <c r="E219" s="86"/>
      <c r="F219" s="87"/>
      <c r="J219" s="58">
        <f t="shared" si="18"/>
        <v>0</v>
      </c>
      <c r="K219" s="53">
        <f t="shared" si="19"/>
        <v>0</v>
      </c>
      <c r="L219" s="58">
        <f t="shared" si="20"/>
        <v>0</v>
      </c>
      <c r="M219" s="53">
        <f t="shared" si="21"/>
        <v>0</v>
      </c>
    </row>
    <row r="220" spans="2:13" x14ac:dyDescent="0.2">
      <c r="B220" s="88"/>
      <c r="C220" s="85"/>
      <c r="D220" s="85"/>
      <c r="E220" s="86"/>
      <c r="F220" s="87"/>
      <c r="J220" s="58">
        <f t="shared" si="18"/>
        <v>0</v>
      </c>
      <c r="K220" s="53">
        <f t="shared" si="19"/>
        <v>0</v>
      </c>
      <c r="L220" s="58">
        <f t="shared" si="20"/>
        <v>0</v>
      </c>
      <c r="M220" s="53">
        <f t="shared" si="21"/>
        <v>0</v>
      </c>
    </row>
    <row r="221" spans="2:13" x14ac:dyDescent="0.2">
      <c r="B221" s="88"/>
      <c r="C221" s="85"/>
      <c r="D221" s="85"/>
      <c r="E221" s="86"/>
      <c r="F221" s="87"/>
      <c r="J221" s="58">
        <f t="shared" si="18"/>
        <v>0</v>
      </c>
      <c r="K221" s="53">
        <f t="shared" si="19"/>
        <v>0</v>
      </c>
      <c r="L221" s="58">
        <f t="shared" si="20"/>
        <v>0</v>
      </c>
      <c r="M221" s="53">
        <f t="shared" si="21"/>
        <v>0</v>
      </c>
    </row>
    <row r="222" spans="2:13" x14ac:dyDescent="0.2">
      <c r="B222" s="88"/>
      <c r="C222" s="85"/>
      <c r="D222" s="85"/>
      <c r="E222" s="86"/>
      <c r="F222" s="87"/>
      <c r="J222" s="58">
        <f t="shared" si="18"/>
        <v>0</v>
      </c>
      <c r="K222" s="53">
        <f t="shared" si="19"/>
        <v>0</v>
      </c>
      <c r="L222" s="58">
        <f t="shared" si="20"/>
        <v>0</v>
      </c>
      <c r="M222" s="53">
        <f t="shared" si="21"/>
        <v>0</v>
      </c>
    </row>
    <row r="223" spans="2:13" x14ac:dyDescent="0.2">
      <c r="B223" s="88"/>
      <c r="C223" s="85"/>
      <c r="D223" s="85"/>
      <c r="E223" s="86"/>
      <c r="F223" s="87"/>
      <c r="J223" s="58">
        <f t="shared" si="18"/>
        <v>0</v>
      </c>
      <c r="K223" s="53">
        <f t="shared" si="19"/>
        <v>0</v>
      </c>
      <c r="L223" s="58">
        <f t="shared" si="20"/>
        <v>0</v>
      </c>
      <c r="M223" s="53">
        <f t="shared" si="21"/>
        <v>0</v>
      </c>
    </row>
    <row r="224" spans="2:13" x14ac:dyDescent="0.2">
      <c r="B224" s="88"/>
      <c r="C224" s="85"/>
      <c r="D224" s="85"/>
      <c r="E224" s="86"/>
      <c r="F224" s="87"/>
      <c r="J224" s="58">
        <f t="shared" si="18"/>
        <v>0</v>
      </c>
      <c r="K224" s="53">
        <f t="shared" si="19"/>
        <v>0</v>
      </c>
      <c r="L224" s="58">
        <f t="shared" si="20"/>
        <v>0</v>
      </c>
      <c r="M224" s="53">
        <f t="shared" si="21"/>
        <v>0</v>
      </c>
    </row>
    <row r="225" spans="2:13" x14ac:dyDescent="0.2">
      <c r="B225" s="88"/>
      <c r="C225" s="85"/>
      <c r="D225" s="85"/>
      <c r="E225" s="86"/>
      <c r="F225" s="87"/>
      <c r="J225" s="58">
        <f t="shared" si="18"/>
        <v>0</v>
      </c>
      <c r="K225" s="53">
        <f t="shared" si="19"/>
        <v>0</v>
      </c>
      <c r="L225" s="58">
        <f t="shared" si="20"/>
        <v>0</v>
      </c>
      <c r="M225" s="53">
        <f t="shared" si="21"/>
        <v>0</v>
      </c>
    </row>
    <row r="226" spans="2:13" x14ac:dyDescent="0.2">
      <c r="B226" s="88"/>
      <c r="C226" s="85"/>
      <c r="D226" s="85"/>
      <c r="E226" s="86"/>
      <c r="F226" s="87"/>
      <c r="J226" s="58">
        <f t="shared" si="18"/>
        <v>0</v>
      </c>
      <c r="K226" s="53">
        <f t="shared" si="19"/>
        <v>0</v>
      </c>
      <c r="L226" s="58">
        <f t="shared" si="20"/>
        <v>0</v>
      </c>
      <c r="M226" s="53">
        <f t="shared" si="21"/>
        <v>0</v>
      </c>
    </row>
    <row r="227" spans="2:13" x14ac:dyDescent="0.2">
      <c r="B227" s="88"/>
      <c r="C227" s="85"/>
      <c r="D227" s="85"/>
      <c r="E227" s="86"/>
      <c r="F227" s="87"/>
      <c r="J227" s="58">
        <f t="shared" si="18"/>
        <v>0</v>
      </c>
      <c r="K227" s="53">
        <f t="shared" si="19"/>
        <v>0</v>
      </c>
      <c r="L227" s="58">
        <f t="shared" si="20"/>
        <v>0</v>
      </c>
      <c r="M227" s="53">
        <f t="shared" si="21"/>
        <v>0</v>
      </c>
    </row>
    <row r="228" spans="2:13" x14ac:dyDescent="0.2">
      <c r="B228" s="88"/>
      <c r="C228" s="85"/>
      <c r="D228" s="85"/>
      <c r="E228" s="86"/>
      <c r="F228" s="87"/>
      <c r="J228" s="58">
        <f t="shared" si="18"/>
        <v>0</v>
      </c>
      <c r="K228" s="53">
        <f t="shared" si="19"/>
        <v>0</v>
      </c>
      <c r="L228" s="58">
        <f t="shared" si="20"/>
        <v>0</v>
      </c>
      <c r="M228" s="53">
        <f t="shared" si="21"/>
        <v>0</v>
      </c>
    </row>
    <row r="229" spans="2:13" x14ac:dyDescent="0.2">
      <c r="B229" s="88"/>
      <c r="C229" s="85"/>
      <c r="D229" s="85"/>
      <c r="E229" s="86"/>
      <c r="F229" s="87"/>
      <c r="J229" s="58">
        <f t="shared" si="18"/>
        <v>0</v>
      </c>
      <c r="K229" s="53">
        <f t="shared" si="19"/>
        <v>0</v>
      </c>
      <c r="L229" s="58">
        <f t="shared" si="20"/>
        <v>0</v>
      </c>
      <c r="M229" s="53">
        <f t="shared" si="21"/>
        <v>0</v>
      </c>
    </row>
    <row r="230" spans="2:13" x14ac:dyDescent="0.2">
      <c r="B230" s="88"/>
      <c r="C230" s="85"/>
      <c r="D230" s="85"/>
      <c r="E230" s="86"/>
      <c r="F230" s="87"/>
      <c r="J230" s="58">
        <f t="shared" si="18"/>
        <v>0</v>
      </c>
      <c r="K230" s="53">
        <f t="shared" si="19"/>
        <v>0</v>
      </c>
      <c r="L230" s="58">
        <f t="shared" si="20"/>
        <v>0</v>
      </c>
      <c r="M230" s="53">
        <f t="shared" si="21"/>
        <v>0</v>
      </c>
    </row>
    <row r="231" spans="2:13" x14ac:dyDescent="0.2">
      <c r="B231" s="88"/>
      <c r="C231" s="85"/>
      <c r="D231" s="85"/>
      <c r="E231" s="86"/>
      <c r="F231" s="87"/>
      <c r="J231" s="58">
        <f t="shared" si="18"/>
        <v>0</v>
      </c>
      <c r="K231" s="53">
        <f t="shared" si="19"/>
        <v>0</v>
      </c>
      <c r="L231" s="58">
        <f t="shared" si="20"/>
        <v>0</v>
      </c>
      <c r="M231" s="53">
        <f t="shared" si="21"/>
        <v>0</v>
      </c>
    </row>
    <row r="232" spans="2:13" x14ac:dyDescent="0.2">
      <c r="B232" s="88"/>
      <c r="C232" s="85"/>
      <c r="D232" s="85"/>
      <c r="E232" s="86"/>
      <c r="F232" s="87"/>
      <c r="J232" s="58">
        <f t="shared" si="18"/>
        <v>0</v>
      </c>
      <c r="K232" s="53">
        <f t="shared" si="19"/>
        <v>0</v>
      </c>
      <c r="L232" s="58">
        <f t="shared" si="20"/>
        <v>0</v>
      </c>
      <c r="M232" s="53">
        <f t="shared" si="21"/>
        <v>0</v>
      </c>
    </row>
    <row r="233" spans="2:13" x14ac:dyDescent="0.2">
      <c r="B233" s="88"/>
      <c r="C233" s="85"/>
      <c r="D233" s="85"/>
      <c r="E233" s="86"/>
      <c r="F233" s="87"/>
      <c r="J233" s="58">
        <f t="shared" si="18"/>
        <v>0</v>
      </c>
      <c r="K233" s="53">
        <f t="shared" si="19"/>
        <v>0</v>
      </c>
      <c r="L233" s="58">
        <f t="shared" si="20"/>
        <v>0</v>
      </c>
      <c r="M233" s="53">
        <f t="shared" si="21"/>
        <v>0</v>
      </c>
    </row>
    <row r="234" spans="2:13" x14ac:dyDescent="0.2">
      <c r="B234" s="88"/>
      <c r="C234" s="85"/>
      <c r="D234" s="85"/>
      <c r="E234" s="86"/>
      <c r="F234" s="87"/>
      <c r="J234" s="58">
        <f t="shared" si="18"/>
        <v>0</v>
      </c>
      <c r="K234" s="53">
        <f t="shared" si="19"/>
        <v>0</v>
      </c>
      <c r="L234" s="58">
        <f t="shared" si="20"/>
        <v>0</v>
      </c>
      <c r="M234" s="53">
        <f t="shared" si="21"/>
        <v>0</v>
      </c>
    </row>
    <row r="235" spans="2:13" x14ac:dyDescent="0.2">
      <c r="B235" s="88"/>
      <c r="C235" s="85"/>
      <c r="D235" s="85"/>
      <c r="E235" s="86"/>
      <c r="F235" s="87"/>
      <c r="J235" s="58">
        <f t="shared" si="18"/>
        <v>0</v>
      </c>
      <c r="K235" s="53">
        <f t="shared" si="19"/>
        <v>0</v>
      </c>
      <c r="L235" s="58">
        <f t="shared" si="20"/>
        <v>0</v>
      </c>
      <c r="M235" s="53">
        <f t="shared" si="21"/>
        <v>0</v>
      </c>
    </row>
    <row r="236" spans="2:13" x14ac:dyDescent="0.2">
      <c r="B236" s="88"/>
      <c r="C236" s="85"/>
      <c r="D236" s="85"/>
      <c r="E236" s="86"/>
      <c r="F236" s="87"/>
      <c r="J236" s="58">
        <f t="shared" si="18"/>
        <v>0</v>
      </c>
      <c r="K236" s="53">
        <f t="shared" si="19"/>
        <v>0</v>
      </c>
      <c r="L236" s="58">
        <f t="shared" si="20"/>
        <v>0</v>
      </c>
      <c r="M236" s="53">
        <f t="shared" si="21"/>
        <v>0</v>
      </c>
    </row>
    <row r="237" spans="2:13" x14ac:dyDescent="0.2">
      <c r="B237" s="88"/>
      <c r="C237" s="85"/>
      <c r="D237" s="85"/>
      <c r="E237" s="86"/>
      <c r="F237" s="87"/>
      <c r="J237" s="58">
        <f t="shared" si="18"/>
        <v>0</v>
      </c>
      <c r="K237" s="53">
        <f t="shared" si="19"/>
        <v>0</v>
      </c>
      <c r="L237" s="58">
        <f t="shared" si="20"/>
        <v>0</v>
      </c>
      <c r="M237" s="53">
        <f t="shared" si="21"/>
        <v>0</v>
      </c>
    </row>
    <row r="238" spans="2:13" x14ac:dyDescent="0.2">
      <c r="B238" s="88"/>
      <c r="C238" s="85"/>
      <c r="D238" s="85"/>
      <c r="E238" s="86"/>
      <c r="F238" s="87"/>
      <c r="J238" s="58">
        <f t="shared" si="18"/>
        <v>0</v>
      </c>
      <c r="K238" s="53">
        <f t="shared" si="19"/>
        <v>0</v>
      </c>
      <c r="L238" s="58">
        <f t="shared" si="20"/>
        <v>0</v>
      </c>
      <c r="M238" s="53">
        <f t="shared" si="21"/>
        <v>0</v>
      </c>
    </row>
    <row r="239" spans="2:13" x14ac:dyDescent="0.2">
      <c r="B239" s="88"/>
      <c r="C239" s="85"/>
      <c r="D239" s="85"/>
      <c r="E239" s="86"/>
      <c r="F239" s="87"/>
      <c r="J239" s="58">
        <f t="shared" si="18"/>
        <v>0</v>
      </c>
      <c r="K239" s="53">
        <f t="shared" si="19"/>
        <v>0</v>
      </c>
      <c r="L239" s="58">
        <f t="shared" si="20"/>
        <v>0</v>
      </c>
      <c r="M239" s="53">
        <f t="shared" si="21"/>
        <v>0</v>
      </c>
    </row>
    <row r="240" spans="2:13" x14ac:dyDescent="0.2">
      <c r="B240" s="88"/>
      <c r="C240" s="85"/>
      <c r="D240" s="85"/>
      <c r="E240" s="86"/>
      <c r="F240" s="87"/>
      <c r="J240" s="58">
        <f t="shared" si="18"/>
        <v>0</v>
      </c>
      <c r="K240" s="53">
        <f t="shared" si="19"/>
        <v>0</v>
      </c>
      <c r="L240" s="58">
        <f t="shared" si="20"/>
        <v>0</v>
      </c>
      <c r="M240" s="53">
        <f t="shared" si="21"/>
        <v>0</v>
      </c>
    </row>
    <row r="241" spans="2:13" x14ac:dyDescent="0.2">
      <c r="B241" s="88"/>
      <c r="C241" s="85"/>
      <c r="D241" s="85"/>
      <c r="E241" s="86"/>
      <c r="F241" s="87"/>
      <c r="J241" s="58">
        <f t="shared" si="18"/>
        <v>0</v>
      </c>
      <c r="K241" s="53">
        <f t="shared" si="19"/>
        <v>0</v>
      </c>
      <c r="L241" s="58">
        <f t="shared" si="20"/>
        <v>0</v>
      </c>
      <c r="M241" s="53">
        <f t="shared" si="21"/>
        <v>0</v>
      </c>
    </row>
    <row r="242" spans="2:13" x14ac:dyDescent="0.2">
      <c r="B242" s="88"/>
      <c r="C242" s="85"/>
      <c r="D242" s="85"/>
      <c r="E242" s="86"/>
      <c r="F242" s="87"/>
      <c r="J242" s="58">
        <f t="shared" si="18"/>
        <v>0</v>
      </c>
      <c r="K242" s="53">
        <f t="shared" si="19"/>
        <v>0</v>
      </c>
      <c r="L242" s="58">
        <f t="shared" si="20"/>
        <v>0</v>
      </c>
      <c r="M242" s="53">
        <f t="shared" si="21"/>
        <v>0</v>
      </c>
    </row>
    <row r="243" spans="2:13" x14ac:dyDescent="0.2">
      <c r="B243" s="88"/>
      <c r="C243" s="85"/>
      <c r="D243" s="85"/>
      <c r="E243" s="86"/>
      <c r="F243" s="87"/>
      <c r="J243" s="58">
        <f t="shared" si="18"/>
        <v>0</v>
      </c>
      <c r="K243" s="53">
        <f t="shared" si="19"/>
        <v>0</v>
      </c>
      <c r="L243" s="58">
        <f t="shared" si="20"/>
        <v>0</v>
      </c>
      <c r="M243" s="53">
        <f t="shared" si="21"/>
        <v>0</v>
      </c>
    </row>
    <row r="244" spans="2:13" x14ac:dyDescent="0.2">
      <c r="B244" s="88"/>
      <c r="C244" s="85"/>
      <c r="D244" s="85"/>
      <c r="E244" s="86"/>
      <c r="F244" s="87"/>
      <c r="J244" s="58">
        <f t="shared" si="18"/>
        <v>0</v>
      </c>
      <c r="K244" s="53">
        <f t="shared" si="19"/>
        <v>0</v>
      </c>
      <c r="L244" s="58">
        <f t="shared" si="20"/>
        <v>0</v>
      </c>
      <c r="M244" s="53">
        <f t="shared" si="21"/>
        <v>0</v>
      </c>
    </row>
    <row r="245" spans="2:13" x14ac:dyDescent="0.2">
      <c r="B245" s="88"/>
      <c r="C245" s="85"/>
      <c r="D245" s="85"/>
      <c r="E245" s="86"/>
      <c r="F245" s="87"/>
      <c r="J245" s="58">
        <f t="shared" si="18"/>
        <v>0</v>
      </c>
      <c r="K245" s="53">
        <f t="shared" si="19"/>
        <v>0</v>
      </c>
      <c r="L245" s="58">
        <f t="shared" si="20"/>
        <v>0</v>
      </c>
      <c r="M245" s="53">
        <f t="shared" si="21"/>
        <v>0</v>
      </c>
    </row>
    <row r="246" spans="2:13" x14ac:dyDescent="0.2">
      <c r="B246" s="88"/>
      <c r="C246" s="85"/>
      <c r="D246" s="85"/>
      <c r="E246" s="86"/>
      <c r="F246" s="87"/>
      <c r="J246" s="58">
        <f t="shared" si="18"/>
        <v>0</v>
      </c>
      <c r="K246" s="53">
        <f t="shared" si="19"/>
        <v>0</v>
      </c>
      <c r="L246" s="58">
        <f t="shared" si="20"/>
        <v>0</v>
      </c>
      <c r="M246" s="53">
        <f t="shared" si="21"/>
        <v>0</v>
      </c>
    </row>
    <row r="247" spans="2:13" x14ac:dyDescent="0.2">
      <c r="B247" s="88"/>
      <c r="C247" s="85"/>
      <c r="D247" s="85"/>
      <c r="E247" s="86"/>
      <c r="F247" s="87"/>
      <c r="J247" s="58">
        <f t="shared" si="18"/>
        <v>0</v>
      </c>
      <c r="K247" s="53">
        <f t="shared" si="19"/>
        <v>0</v>
      </c>
      <c r="L247" s="58">
        <f t="shared" si="20"/>
        <v>0</v>
      </c>
      <c r="M247" s="53">
        <f t="shared" si="21"/>
        <v>0</v>
      </c>
    </row>
    <row r="248" spans="2:13" x14ac:dyDescent="0.2">
      <c r="B248" s="88"/>
      <c r="C248" s="85"/>
      <c r="D248" s="85"/>
      <c r="E248" s="86"/>
      <c r="F248" s="87"/>
      <c r="J248" s="58">
        <f t="shared" si="18"/>
        <v>0</v>
      </c>
      <c r="K248" s="53">
        <f t="shared" si="19"/>
        <v>0</v>
      </c>
      <c r="L248" s="58">
        <f t="shared" si="20"/>
        <v>0</v>
      </c>
      <c r="M248" s="53">
        <f t="shared" si="21"/>
        <v>0</v>
      </c>
    </row>
    <row r="249" spans="2:13" x14ac:dyDescent="0.2">
      <c r="B249" s="88"/>
      <c r="C249" s="85"/>
      <c r="D249" s="85"/>
      <c r="E249" s="86"/>
      <c r="F249" s="87"/>
      <c r="J249" s="58">
        <f t="shared" si="18"/>
        <v>0</v>
      </c>
      <c r="K249" s="53">
        <f t="shared" si="19"/>
        <v>0</v>
      </c>
      <c r="L249" s="58">
        <f t="shared" si="20"/>
        <v>0</v>
      </c>
      <c r="M249" s="53">
        <f t="shared" si="21"/>
        <v>0</v>
      </c>
    </row>
    <row r="250" spans="2:13" x14ac:dyDescent="0.2">
      <c r="B250" s="88"/>
      <c r="C250" s="85"/>
      <c r="D250" s="85"/>
      <c r="E250" s="86"/>
      <c r="F250" s="87"/>
      <c r="J250" s="58">
        <f t="shared" si="18"/>
        <v>0</v>
      </c>
      <c r="K250" s="53">
        <f t="shared" si="19"/>
        <v>0</v>
      </c>
      <c r="L250" s="58">
        <f t="shared" si="20"/>
        <v>0</v>
      </c>
      <c r="M250" s="53">
        <f t="shared" si="21"/>
        <v>0</v>
      </c>
    </row>
    <row r="251" spans="2:13" x14ac:dyDescent="0.2">
      <c r="B251" s="88"/>
      <c r="C251" s="85"/>
      <c r="D251" s="85"/>
      <c r="E251" s="86"/>
      <c r="F251" s="87"/>
      <c r="J251" s="58">
        <f t="shared" si="18"/>
        <v>0</v>
      </c>
      <c r="K251" s="53">
        <f t="shared" si="19"/>
        <v>0</v>
      </c>
      <c r="L251" s="58">
        <f t="shared" si="20"/>
        <v>0</v>
      </c>
      <c r="M251" s="53">
        <f t="shared" si="21"/>
        <v>0</v>
      </c>
    </row>
    <row r="252" spans="2:13" x14ac:dyDescent="0.2">
      <c r="B252" s="88"/>
      <c r="C252" s="85"/>
      <c r="D252" s="85"/>
      <c r="E252" s="86"/>
      <c r="F252" s="87"/>
      <c r="J252" s="58">
        <f t="shared" si="18"/>
        <v>0</v>
      </c>
      <c r="K252" s="53">
        <f t="shared" si="19"/>
        <v>0</v>
      </c>
      <c r="L252" s="58">
        <f t="shared" si="20"/>
        <v>0</v>
      </c>
      <c r="M252" s="53">
        <f t="shared" si="21"/>
        <v>0</v>
      </c>
    </row>
    <row r="253" spans="2:13" x14ac:dyDescent="0.2">
      <c r="B253" s="88"/>
      <c r="C253" s="85"/>
      <c r="D253" s="85"/>
      <c r="E253" s="86"/>
      <c r="F253" s="87"/>
      <c r="J253" s="58">
        <f t="shared" si="18"/>
        <v>0</v>
      </c>
      <c r="K253" s="53">
        <f t="shared" si="19"/>
        <v>0</v>
      </c>
      <c r="L253" s="58">
        <f t="shared" si="20"/>
        <v>0</v>
      </c>
      <c r="M253" s="53">
        <f t="shared" si="21"/>
        <v>0</v>
      </c>
    </row>
    <row r="254" spans="2:13" x14ac:dyDescent="0.2">
      <c r="B254" s="88"/>
      <c r="C254" s="85"/>
      <c r="D254" s="85"/>
      <c r="E254" s="86"/>
      <c r="F254" s="87"/>
      <c r="J254" s="58">
        <f t="shared" si="18"/>
        <v>0</v>
      </c>
      <c r="K254" s="53">
        <f t="shared" si="19"/>
        <v>0</v>
      </c>
      <c r="L254" s="58">
        <f t="shared" si="20"/>
        <v>0</v>
      </c>
      <c r="M254" s="53">
        <f t="shared" si="21"/>
        <v>0</v>
      </c>
    </row>
    <row r="255" spans="2:13" x14ac:dyDescent="0.2">
      <c r="B255" s="88"/>
      <c r="C255" s="85"/>
      <c r="D255" s="85"/>
      <c r="E255" s="86"/>
      <c r="F255" s="87"/>
      <c r="J255" s="58">
        <f t="shared" si="18"/>
        <v>0</v>
      </c>
      <c r="K255" s="53">
        <f t="shared" si="19"/>
        <v>0</v>
      </c>
      <c r="L255" s="58">
        <f t="shared" si="20"/>
        <v>0</v>
      </c>
      <c r="M255" s="53">
        <f t="shared" si="21"/>
        <v>0</v>
      </c>
    </row>
    <row r="256" spans="2:13" x14ac:dyDescent="0.2">
      <c r="B256" s="88"/>
      <c r="C256" s="85"/>
      <c r="D256" s="85"/>
      <c r="E256" s="86"/>
      <c r="F256" s="87"/>
      <c r="J256" s="58">
        <f t="shared" si="18"/>
        <v>0</v>
      </c>
      <c r="K256" s="53">
        <f t="shared" si="19"/>
        <v>0</v>
      </c>
      <c r="L256" s="58">
        <f t="shared" si="20"/>
        <v>0</v>
      </c>
      <c r="M256" s="53">
        <f t="shared" si="21"/>
        <v>0</v>
      </c>
    </row>
    <row r="257" spans="2:13" x14ac:dyDescent="0.2">
      <c r="B257" s="88"/>
      <c r="C257" s="85"/>
      <c r="D257" s="85"/>
      <c r="E257" s="86"/>
      <c r="F257" s="87"/>
      <c r="J257" s="58">
        <f t="shared" si="18"/>
        <v>0</v>
      </c>
      <c r="K257" s="53">
        <f t="shared" si="19"/>
        <v>0</v>
      </c>
      <c r="L257" s="58">
        <f t="shared" si="20"/>
        <v>0</v>
      </c>
      <c r="M257" s="53">
        <f t="shared" si="21"/>
        <v>0</v>
      </c>
    </row>
    <row r="258" spans="2:13" x14ac:dyDescent="0.2">
      <c r="B258" s="88"/>
      <c r="C258" s="85"/>
      <c r="D258" s="85"/>
      <c r="E258" s="86"/>
      <c r="F258" s="87"/>
      <c r="J258" s="58">
        <f t="shared" si="18"/>
        <v>0</v>
      </c>
      <c r="K258" s="53">
        <f t="shared" si="19"/>
        <v>0</v>
      </c>
      <c r="L258" s="58">
        <f t="shared" si="20"/>
        <v>0</v>
      </c>
      <c r="M258" s="53">
        <f t="shared" si="21"/>
        <v>0</v>
      </c>
    </row>
    <row r="259" spans="2:13" x14ac:dyDescent="0.2">
      <c r="B259" s="88"/>
      <c r="C259" s="85"/>
      <c r="D259" s="85"/>
      <c r="E259" s="86"/>
      <c r="F259" s="87"/>
      <c r="J259" s="58">
        <f t="shared" si="18"/>
        <v>0</v>
      </c>
      <c r="K259" s="53">
        <f t="shared" si="19"/>
        <v>0</v>
      </c>
      <c r="L259" s="58">
        <f t="shared" si="20"/>
        <v>0</v>
      </c>
      <c r="M259" s="53">
        <f t="shared" si="21"/>
        <v>0</v>
      </c>
    </row>
    <row r="260" spans="2:13" x14ac:dyDescent="0.2">
      <c r="B260" s="88"/>
      <c r="C260" s="85"/>
      <c r="D260" s="85"/>
      <c r="E260" s="86"/>
      <c r="F260" s="87"/>
      <c r="J260" s="58">
        <f t="shared" si="18"/>
        <v>0</v>
      </c>
      <c r="K260" s="53">
        <f t="shared" si="19"/>
        <v>0</v>
      </c>
      <c r="L260" s="58">
        <f t="shared" si="20"/>
        <v>0</v>
      </c>
      <c r="M260" s="53">
        <f t="shared" si="21"/>
        <v>0</v>
      </c>
    </row>
    <row r="261" spans="2:13" x14ac:dyDescent="0.2">
      <c r="B261" s="88"/>
      <c r="C261" s="85"/>
      <c r="D261" s="85"/>
      <c r="E261" s="86"/>
      <c r="F261" s="87"/>
      <c r="J261" s="58">
        <f t="shared" si="18"/>
        <v>0</v>
      </c>
      <c r="K261" s="53">
        <f t="shared" si="19"/>
        <v>0</v>
      </c>
      <c r="L261" s="58">
        <f t="shared" si="20"/>
        <v>0</v>
      </c>
      <c r="M261" s="53">
        <f t="shared" si="21"/>
        <v>0</v>
      </c>
    </row>
    <row r="262" spans="2:13" x14ac:dyDescent="0.2">
      <c r="B262" s="88"/>
      <c r="C262" s="85"/>
      <c r="D262" s="85"/>
      <c r="E262" s="86"/>
      <c r="F262" s="87"/>
      <c r="J262" s="58">
        <f t="shared" si="18"/>
        <v>0</v>
      </c>
      <c r="K262" s="53">
        <f t="shared" si="19"/>
        <v>0</v>
      </c>
      <c r="L262" s="58">
        <f t="shared" si="20"/>
        <v>0</v>
      </c>
      <c r="M262" s="53">
        <f t="shared" si="21"/>
        <v>0</v>
      </c>
    </row>
    <row r="263" spans="2:13" x14ac:dyDescent="0.2">
      <c r="B263" s="88"/>
      <c r="C263" s="85"/>
      <c r="D263" s="85"/>
      <c r="E263" s="86"/>
      <c r="F263" s="87"/>
      <c r="J263" s="58">
        <f t="shared" ref="J263:J299" si="22">C263</f>
        <v>0</v>
      </c>
      <c r="K263" s="53">
        <f t="shared" si="19"/>
        <v>0</v>
      </c>
      <c r="L263" s="58">
        <f t="shared" si="20"/>
        <v>0</v>
      </c>
      <c r="M263" s="53">
        <f t="shared" si="21"/>
        <v>0</v>
      </c>
    </row>
    <row r="264" spans="2:13" x14ac:dyDescent="0.2">
      <c r="B264" s="88"/>
      <c r="C264" s="85"/>
      <c r="D264" s="85"/>
      <c r="E264" s="86"/>
      <c r="F264" s="87"/>
      <c r="J264" s="58">
        <f t="shared" si="22"/>
        <v>0</v>
      </c>
      <c r="K264" s="53">
        <f t="shared" si="19"/>
        <v>0</v>
      </c>
      <c r="L264" s="58">
        <f t="shared" si="20"/>
        <v>0</v>
      </c>
      <c r="M264" s="53">
        <f t="shared" si="21"/>
        <v>0</v>
      </c>
    </row>
    <row r="265" spans="2:13" x14ac:dyDescent="0.2">
      <c r="B265" s="88"/>
      <c r="C265" s="85"/>
      <c r="D265" s="85"/>
      <c r="E265" s="86"/>
      <c r="F265" s="87"/>
      <c r="J265" s="58">
        <f t="shared" si="22"/>
        <v>0</v>
      </c>
      <c r="K265" s="53">
        <f t="shared" si="19"/>
        <v>0</v>
      </c>
      <c r="L265" s="58">
        <f t="shared" si="20"/>
        <v>0</v>
      </c>
      <c r="M265" s="53">
        <f t="shared" si="21"/>
        <v>0</v>
      </c>
    </row>
    <row r="266" spans="2:13" x14ac:dyDescent="0.2">
      <c r="B266" s="88"/>
      <c r="C266" s="85"/>
      <c r="D266" s="85"/>
      <c r="E266" s="86"/>
      <c r="F266" s="87"/>
      <c r="J266" s="58">
        <f t="shared" si="22"/>
        <v>0</v>
      </c>
      <c r="K266" s="53">
        <f t="shared" si="19"/>
        <v>0</v>
      </c>
      <c r="L266" s="58">
        <f t="shared" si="20"/>
        <v>0</v>
      </c>
      <c r="M266" s="53">
        <f t="shared" si="21"/>
        <v>0</v>
      </c>
    </row>
    <row r="267" spans="2:13" x14ac:dyDescent="0.2">
      <c r="B267" s="88"/>
      <c r="C267" s="85"/>
      <c r="D267" s="85"/>
      <c r="E267" s="86"/>
      <c r="F267" s="87"/>
      <c r="J267" s="58">
        <f t="shared" si="22"/>
        <v>0</v>
      </c>
      <c r="K267" s="53">
        <f t="shared" ref="K267:K299" si="23">F267</f>
        <v>0</v>
      </c>
      <c r="L267" s="58">
        <f t="shared" ref="L267:L299" si="24">D267</f>
        <v>0</v>
      </c>
      <c r="M267" s="53">
        <f t="shared" ref="M267:M299" si="25">F267</f>
        <v>0</v>
      </c>
    </row>
    <row r="268" spans="2:13" x14ac:dyDescent="0.2">
      <c r="B268" s="88"/>
      <c r="C268" s="85"/>
      <c r="D268" s="85"/>
      <c r="E268" s="86"/>
      <c r="F268" s="87"/>
      <c r="J268" s="58">
        <f t="shared" si="22"/>
        <v>0</v>
      </c>
      <c r="K268" s="53">
        <f t="shared" si="23"/>
        <v>0</v>
      </c>
      <c r="L268" s="58">
        <f t="shared" si="24"/>
        <v>0</v>
      </c>
      <c r="M268" s="53">
        <f t="shared" si="25"/>
        <v>0</v>
      </c>
    </row>
    <row r="269" spans="2:13" x14ac:dyDescent="0.2">
      <c r="B269" s="88"/>
      <c r="C269" s="85"/>
      <c r="D269" s="85"/>
      <c r="E269" s="86"/>
      <c r="F269" s="87"/>
      <c r="J269" s="58">
        <f t="shared" si="22"/>
        <v>0</v>
      </c>
      <c r="K269" s="53">
        <f t="shared" si="23"/>
        <v>0</v>
      </c>
      <c r="L269" s="58">
        <f t="shared" si="24"/>
        <v>0</v>
      </c>
      <c r="M269" s="53">
        <f t="shared" si="25"/>
        <v>0</v>
      </c>
    </row>
    <row r="270" spans="2:13" x14ac:dyDescent="0.2">
      <c r="B270" s="88"/>
      <c r="C270" s="85"/>
      <c r="D270" s="85"/>
      <c r="E270" s="86"/>
      <c r="F270" s="87"/>
      <c r="J270" s="58">
        <f t="shared" si="22"/>
        <v>0</v>
      </c>
      <c r="K270" s="53">
        <f t="shared" si="23"/>
        <v>0</v>
      </c>
      <c r="L270" s="58">
        <f t="shared" si="24"/>
        <v>0</v>
      </c>
      <c r="M270" s="53">
        <f t="shared" si="25"/>
        <v>0</v>
      </c>
    </row>
    <row r="271" spans="2:13" x14ac:dyDescent="0.2">
      <c r="B271" s="88"/>
      <c r="C271" s="85"/>
      <c r="D271" s="85"/>
      <c r="E271" s="86"/>
      <c r="F271" s="87"/>
      <c r="J271" s="58">
        <f t="shared" si="22"/>
        <v>0</v>
      </c>
      <c r="K271" s="53">
        <f t="shared" si="23"/>
        <v>0</v>
      </c>
      <c r="L271" s="58">
        <f t="shared" si="24"/>
        <v>0</v>
      </c>
      <c r="M271" s="53">
        <f t="shared" si="25"/>
        <v>0</v>
      </c>
    </row>
    <row r="272" spans="2:13" x14ac:dyDescent="0.2">
      <c r="B272" s="88"/>
      <c r="C272" s="85"/>
      <c r="D272" s="85"/>
      <c r="E272" s="86"/>
      <c r="F272" s="87"/>
      <c r="J272" s="58">
        <f t="shared" si="22"/>
        <v>0</v>
      </c>
      <c r="K272" s="53">
        <f t="shared" si="23"/>
        <v>0</v>
      </c>
      <c r="L272" s="58">
        <f t="shared" si="24"/>
        <v>0</v>
      </c>
      <c r="M272" s="53">
        <f t="shared" si="25"/>
        <v>0</v>
      </c>
    </row>
    <row r="273" spans="2:13" x14ac:dyDescent="0.2">
      <c r="B273" s="88"/>
      <c r="C273" s="85"/>
      <c r="D273" s="85"/>
      <c r="E273" s="86"/>
      <c r="F273" s="87"/>
      <c r="J273" s="58">
        <f t="shared" si="22"/>
        <v>0</v>
      </c>
      <c r="K273" s="53">
        <f t="shared" si="23"/>
        <v>0</v>
      </c>
      <c r="L273" s="58">
        <f t="shared" si="24"/>
        <v>0</v>
      </c>
      <c r="M273" s="53">
        <f t="shared" si="25"/>
        <v>0</v>
      </c>
    </row>
    <row r="274" spans="2:13" x14ac:dyDescent="0.2">
      <c r="B274" s="88"/>
      <c r="C274" s="85"/>
      <c r="D274" s="85"/>
      <c r="E274" s="86"/>
      <c r="F274" s="87"/>
      <c r="J274" s="58">
        <f t="shared" si="22"/>
        <v>0</v>
      </c>
      <c r="K274" s="53">
        <f t="shared" si="23"/>
        <v>0</v>
      </c>
      <c r="L274" s="58">
        <f t="shared" si="24"/>
        <v>0</v>
      </c>
      <c r="M274" s="53">
        <f t="shared" si="25"/>
        <v>0</v>
      </c>
    </row>
    <row r="275" spans="2:13" x14ac:dyDescent="0.2">
      <c r="B275" s="88"/>
      <c r="C275" s="85"/>
      <c r="D275" s="85"/>
      <c r="E275" s="86"/>
      <c r="F275" s="87"/>
      <c r="J275" s="58">
        <f t="shared" si="22"/>
        <v>0</v>
      </c>
      <c r="K275" s="53">
        <f t="shared" si="23"/>
        <v>0</v>
      </c>
      <c r="L275" s="58">
        <f t="shared" si="24"/>
        <v>0</v>
      </c>
      <c r="M275" s="53">
        <f t="shared" si="25"/>
        <v>0</v>
      </c>
    </row>
    <row r="276" spans="2:13" x14ac:dyDescent="0.2">
      <c r="B276" s="88"/>
      <c r="C276" s="85"/>
      <c r="D276" s="85"/>
      <c r="E276" s="86"/>
      <c r="F276" s="87"/>
      <c r="J276" s="58">
        <f t="shared" si="22"/>
        <v>0</v>
      </c>
      <c r="K276" s="53">
        <f t="shared" si="23"/>
        <v>0</v>
      </c>
      <c r="L276" s="58">
        <f t="shared" si="24"/>
        <v>0</v>
      </c>
      <c r="M276" s="53">
        <f t="shared" si="25"/>
        <v>0</v>
      </c>
    </row>
    <row r="277" spans="2:13" x14ac:dyDescent="0.2">
      <c r="B277" s="88"/>
      <c r="C277" s="85"/>
      <c r="D277" s="85"/>
      <c r="E277" s="86"/>
      <c r="F277" s="87"/>
      <c r="J277" s="58">
        <f t="shared" si="22"/>
        <v>0</v>
      </c>
      <c r="K277" s="53">
        <f t="shared" si="23"/>
        <v>0</v>
      </c>
      <c r="L277" s="58">
        <f t="shared" si="24"/>
        <v>0</v>
      </c>
      <c r="M277" s="53">
        <f t="shared" si="25"/>
        <v>0</v>
      </c>
    </row>
    <row r="278" spans="2:13" x14ac:dyDescent="0.2">
      <c r="B278" s="88"/>
      <c r="C278" s="85"/>
      <c r="D278" s="85"/>
      <c r="E278" s="86"/>
      <c r="F278" s="87"/>
      <c r="J278" s="58">
        <f t="shared" si="22"/>
        <v>0</v>
      </c>
      <c r="K278" s="53">
        <f t="shared" si="23"/>
        <v>0</v>
      </c>
      <c r="L278" s="58">
        <f t="shared" si="24"/>
        <v>0</v>
      </c>
      <c r="M278" s="53">
        <f t="shared" si="25"/>
        <v>0</v>
      </c>
    </row>
    <row r="279" spans="2:13" x14ac:dyDescent="0.2">
      <c r="B279" s="88"/>
      <c r="C279" s="85"/>
      <c r="D279" s="85"/>
      <c r="E279" s="86"/>
      <c r="F279" s="87"/>
      <c r="J279" s="58">
        <f t="shared" si="22"/>
        <v>0</v>
      </c>
      <c r="K279" s="53">
        <f t="shared" si="23"/>
        <v>0</v>
      </c>
      <c r="L279" s="58">
        <f t="shared" si="24"/>
        <v>0</v>
      </c>
      <c r="M279" s="53">
        <f t="shared" si="25"/>
        <v>0</v>
      </c>
    </row>
    <row r="280" spans="2:13" x14ac:dyDescent="0.2">
      <c r="B280" s="88"/>
      <c r="C280" s="85"/>
      <c r="D280" s="85"/>
      <c r="E280" s="86"/>
      <c r="F280" s="87"/>
      <c r="J280" s="58">
        <f t="shared" si="22"/>
        <v>0</v>
      </c>
      <c r="K280" s="53">
        <f t="shared" si="23"/>
        <v>0</v>
      </c>
      <c r="L280" s="58">
        <f t="shared" si="24"/>
        <v>0</v>
      </c>
      <c r="M280" s="53">
        <f t="shared" si="25"/>
        <v>0</v>
      </c>
    </row>
    <row r="281" spans="2:13" x14ac:dyDescent="0.2">
      <c r="B281" s="88"/>
      <c r="C281" s="85"/>
      <c r="D281" s="85"/>
      <c r="E281" s="86"/>
      <c r="F281" s="87"/>
      <c r="J281" s="58">
        <f t="shared" si="22"/>
        <v>0</v>
      </c>
      <c r="K281" s="53">
        <f t="shared" si="23"/>
        <v>0</v>
      </c>
      <c r="L281" s="58">
        <f t="shared" si="24"/>
        <v>0</v>
      </c>
      <c r="M281" s="53">
        <f t="shared" si="25"/>
        <v>0</v>
      </c>
    </row>
    <row r="282" spans="2:13" x14ac:dyDescent="0.2">
      <c r="B282" s="88"/>
      <c r="C282" s="85"/>
      <c r="D282" s="85"/>
      <c r="E282" s="86"/>
      <c r="F282" s="87"/>
      <c r="J282" s="58">
        <f t="shared" si="22"/>
        <v>0</v>
      </c>
      <c r="K282" s="53">
        <f t="shared" si="23"/>
        <v>0</v>
      </c>
      <c r="L282" s="58">
        <f t="shared" si="24"/>
        <v>0</v>
      </c>
      <c r="M282" s="53">
        <f t="shared" si="25"/>
        <v>0</v>
      </c>
    </row>
    <row r="283" spans="2:13" x14ac:dyDescent="0.2">
      <c r="B283" s="88"/>
      <c r="C283" s="85"/>
      <c r="D283" s="85"/>
      <c r="E283" s="86"/>
      <c r="F283" s="87"/>
      <c r="J283" s="58">
        <f t="shared" si="22"/>
        <v>0</v>
      </c>
      <c r="K283" s="53">
        <f t="shared" si="23"/>
        <v>0</v>
      </c>
      <c r="L283" s="58">
        <f t="shared" si="24"/>
        <v>0</v>
      </c>
      <c r="M283" s="53">
        <f t="shared" si="25"/>
        <v>0</v>
      </c>
    </row>
    <row r="284" spans="2:13" x14ac:dyDescent="0.2">
      <c r="B284" s="88"/>
      <c r="C284" s="85"/>
      <c r="D284" s="85"/>
      <c r="E284" s="86"/>
      <c r="F284" s="87"/>
      <c r="J284" s="58">
        <f t="shared" si="22"/>
        <v>0</v>
      </c>
      <c r="K284" s="53">
        <f t="shared" si="23"/>
        <v>0</v>
      </c>
      <c r="L284" s="58">
        <f t="shared" si="24"/>
        <v>0</v>
      </c>
      <c r="M284" s="53">
        <f t="shared" si="25"/>
        <v>0</v>
      </c>
    </row>
    <row r="285" spans="2:13" x14ac:dyDescent="0.2">
      <c r="B285" s="88"/>
      <c r="C285" s="85"/>
      <c r="D285" s="85"/>
      <c r="E285" s="86"/>
      <c r="F285" s="87"/>
      <c r="J285" s="58">
        <f t="shared" si="22"/>
        <v>0</v>
      </c>
      <c r="K285" s="53">
        <f t="shared" si="23"/>
        <v>0</v>
      </c>
      <c r="L285" s="58">
        <f t="shared" si="24"/>
        <v>0</v>
      </c>
      <c r="M285" s="53">
        <f t="shared" si="25"/>
        <v>0</v>
      </c>
    </row>
    <row r="286" spans="2:13" x14ac:dyDescent="0.2">
      <c r="B286" s="88"/>
      <c r="C286" s="85"/>
      <c r="D286" s="85"/>
      <c r="E286" s="86"/>
      <c r="F286" s="87"/>
      <c r="J286" s="58">
        <f t="shared" si="22"/>
        <v>0</v>
      </c>
      <c r="K286" s="53">
        <f t="shared" si="23"/>
        <v>0</v>
      </c>
      <c r="L286" s="58">
        <f t="shared" si="24"/>
        <v>0</v>
      </c>
      <c r="M286" s="53">
        <f t="shared" si="25"/>
        <v>0</v>
      </c>
    </row>
    <row r="287" spans="2:13" x14ac:dyDescent="0.2">
      <c r="B287" s="88"/>
      <c r="C287" s="85"/>
      <c r="D287" s="85"/>
      <c r="E287" s="86"/>
      <c r="F287" s="87"/>
      <c r="J287" s="58">
        <f t="shared" si="22"/>
        <v>0</v>
      </c>
      <c r="K287" s="53">
        <f t="shared" si="23"/>
        <v>0</v>
      </c>
      <c r="L287" s="58">
        <f t="shared" si="24"/>
        <v>0</v>
      </c>
      <c r="M287" s="53">
        <f t="shared" si="25"/>
        <v>0</v>
      </c>
    </row>
    <row r="288" spans="2:13" x14ac:dyDescent="0.2">
      <c r="B288" s="88"/>
      <c r="C288" s="85"/>
      <c r="D288" s="85"/>
      <c r="E288" s="86"/>
      <c r="F288" s="87"/>
      <c r="J288" s="58">
        <f t="shared" si="22"/>
        <v>0</v>
      </c>
      <c r="K288" s="53">
        <f t="shared" si="23"/>
        <v>0</v>
      </c>
      <c r="L288" s="58">
        <f t="shared" si="24"/>
        <v>0</v>
      </c>
      <c r="M288" s="53">
        <f t="shared" si="25"/>
        <v>0</v>
      </c>
    </row>
    <row r="289" spans="2:13" x14ac:dyDescent="0.2">
      <c r="B289" s="88"/>
      <c r="C289" s="85"/>
      <c r="D289" s="85"/>
      <c r="E289" s="86"/>
      <c r="F289" s="87"/>
      <c r="J289" s="58">
        <f t="shared" si="22"/>
        <v>0</v>
      </c>
      <c r="K289" s="53">
        <f t="shared" si="23"/>
        <v>0</v>
      </c>
      <c r="L289" s="58">
        <f t="shared" si="24"/>
        <v>0</v>
      </c>
      <c r="M289" s="53">
        <f t="shared" si="25"/>
        <v>0</v>
      </c>
    </row>
    <row r="290" spans="2:13" x14ac:dyDescent="0.2">
      <c r="B290" s="88"/>
      <c r="C290" s="85"/>
      <c r="D290" s="85"/>
      <c r="E290" s="86"/>
      <c r="F290" s="87"/>
      <c r="J290" s="58">
        <f t="shared" si="22"/>
        <v>0</v>
      </c>
      <c r="K290" s="53">
        <f t="shared" si="23"/>
        <v>0</v>
      </c>
      <c r="L290" s="58">
        <f t="shared" si="24"/>
        <v>0</v>
      </c>
      <c r="M290" s="53">
        <f t="shared" si="25"/>
        <v>0</v>
      </c>
    </row>
    <row r="291" spans="2:13" x14ac:dyDescent="0.2">
      <c r="B291" s="88"/>
      <c r="C291" s="85"/>
      <c r="D291" s="85"/>
      <c r="E291" s="86"/>
      <c r="F291" s="87"/>
      <c r="J291" s="58">
        <f t="shared" si="22"/>
        <v>0</v>
      </c>
      <c r="K291" s="53">
        <f t="shared" si="23"/>
        <v>0</v>
      </c>
      <c r="L291" s="58">
        <f t="shared" si="24"/>
        <v>0</v>
      </c>
      <c r="M291" s="53">
        <f t="shared" si="25"/>
        <v>0</v>
      </c>
    </row>
    <row r="292" spans="2:13" x14ac:dyDescent="0.2">
      <c r="B292" s="88"/>
      <c r="C292" s="85"/>
      <c r="D292" s="85"/>
      <c r="E292" s="86"/>
      <c r="F292" s="87"/>
      <c r="J292" s="58">
        <f t="shared" si="22"/>
        <v>0</v>
      </c>
      <c r="K292" s="53">
        <f t="shared" si="23"/>
        <v>0</v>
      </c>
      <c r="L292" s="58">
        <f t="shared" si="24"/>
        <v>0</v>
      </c>
      <c r="M292" s="53">
        <f t="shared" si="25"/>
        <v>0</v>
      </c>
    </row>
    <row r="293" spans="2:13" x14ac:dyDescent="0.2">
      <c r="B293" s="88"/>
      <c r="C293" s="85"/>
      <c r="D293" s="85"/>
      <c r="E293" s="86"/>
      <c r="F293" s="87"/>
      <c r="J293" s="58">
        <f t="shared" si="22"/>
        <v>0</v>
      </c>
      <c r="K293" s="53">
        <f t="shared" si="23"/>
        <v>0</v>
      </c>
      <c r="L293" s="58">
        <f t="shared" si="24"/>
        <v>0</v>
      </c>
      <c r="M293" s="53">
        <f t="shared" si="25"/>
        <v>0</v>
      </c>
    </row>
    <row r="294" spans="2:13" x14ac:dyDescent="0.2">
      <c r="B294" s="88"/>
      <c r="C294" s="85"/>
      <c r="D294" s="85"/>
      <c r="E294" s="86"/>
      <c r="F294" s="87"/>
      <c r="J294" s="58">
        <f t="shared" si="22"/>
        <v>0</v>
      </c>
      <c r="K294" s="53">
        <f t="shared" si="23"/>
        <v>0</v>
      </c>
      <c r="L294" s="58">
        <f t="shared" si="24"/>
        <v>0</v>
      </c>
      <c r="M294" s="53">
        <f t="shared" si="25"/>
        <v>0</v>
      </c>
    </row>
    <row r="295" spans="2:13" x14ac:dyDescent="0.2">
      <c r="B295" s="88"/>
      <c r="C295" s="85"/>
      <c r="D295" s="85"/>
      <c r="E295" s="86"/>
      <c r="F295" s="87"/>
      <c r="J295" s="58">
        <f t="shared" si="22"/>
        <v>0</v>
      </c>
      <c r="K295" s="53">
        <f t="shared" si="23"/>
        <v>0</v>
      </c>
      <c r="L295" s="58">
        <f t="shared" si="24"/>
        <v>0</v>
      </c>
      <c r="M295" s="53">
        <f t="shared" si="25"/>
        <v>0</v>
      </c>
    </row>
    <row r="296" spans="2:13" x14ac:dyDescent="0.2">
      <c r="B296" s="88"/>
      <c r="C296" s="85"/>
      <c r="D296" s="85"/>
      <c r="E296" s="86"/>
      <c r="F296" s="87"/>
      <c r="J296" s="58">
        <f t="shared" si="22"/>
        <v>0</v>
      </c>
      <c r="K296" s="53">
        <f t="shared" si="23"/>
        <v>0</v>
      </c>
      <c r="L296" s="58">
        <f t="shared" si="24"/>
        <v>0</v>
      </c>
      <c r="M296" s="53">
        <f t="shared" si="25"/>
        <v>0</v>
      </c>
    </row>
    <row r="297" spans="2:13" x14ac:dyDescent="0.2">
      <c r="B297" s="88"/>
      <c r="C297" s="85"/>
      <c r="D297" s="85"/>
      <c r="E297" s="86"/>
      <c r="F297" s="87"/>
      <c r="J297" s="58">
        <f t="shared" si="22"/>
        <v>0</v>
      </c>
      <c r="K297" s="53">
        <f t="shared" si="23"/>
        <v>0</v>
      </c>
      <c r="L297" s="58">
        <f t="shared" si="24"/>
        <v>0</v>
      </c>
      <c r="M297" s="53">
        <f t="shared" si="25"/>
        <v>0</v>
      </c>
    </row>
    <row r="298" spans="2:13" x14ac:dyDescent="0.2">
      <c r="B298" s="88"/>
      <c r="C298" s="85"/>
      <c r="D298" s="85"/>
      <c r="E298" s="86"/>
      <c r="F298" s="87"/>
      <c r="J298" s="58">
        <f t="shared" si="22"/>
        <v>0</v>
      </c>
      <c r="K298" s="53">
        <f t="shared" si="23"/>
        <v>0</v>
      </c>
      <c r="L298" s="58">
        <f t="shared" si="24"/>
        <v>0</v>
      </c>
      <c r="M298" s="53">
        <f t="shared" si="25"/>
        <v>0</v>
      </c>
    </row>
    <row r="299" spans="2:13" x14ac:dyDescent="0.2">
      <c r="B299" s="88"/>
      <c r="C299" s="85"/>
      <c r="D299" s="85"/>
      <c r="E299" s="86"/>
      <c r="F299" s="87"/>
      <c r="J299" s="58">
        <f t="shared" si="22"/>
        <v>0</v>
      </c>
      <c r="K299" s="53">
        <f t="shared" si="23"/>
        <v>0</v>
      </c>
      <c r="L299" s="58">
        <f t="shared" si="24"/>
        <v>0</v>
      </c>
      <c r="M299" s="53">
        <f t="shared" si="25"/>
        <v>0</v>
      </c>
    </row>
    <row r="300" spans="2:13" x14ac:dyDescent="0.2">
      <c r="J300" s="58" t="str">
        <f>'Liste comptes'!A2</f>
        <v>1000 Trésorerie</v>
      </c>
      <c r="K300" s="53">
        <f>'Bilan initial'!D8</f>
        <v>0</v>
      </c>
    </row>
    <row r="301" spans="2:13" x14ac:dyDescent="0.2">
      <c r="J301" s="58" t="str">
        <f>'Liste comptes'!A3</f>
        <v>1100 Créances clients</v>
      </c>
      <c r="K301" s="53">
        <f>'Bilan initial'!D9</f>
        <v>0</v>
      </c>
    </row>
    <row r="302" spans="2:13" x14ac:dyDescent="0.2">
      <c r="J302" s="58" t="str">
        <f>'Liste comptes'!A4</f>
        <v>1140 Autres créances</v>
      </c>
      <c r="K302" s="53">
        <f>'Bilan initial'!D10</f>
        <v>0</v>
      </c>
    </row>
    <row r="303" spans="2:13" x14ac:dyDescent="0.2">
      <c r="J303" s="58" t="str">
        <f>'Liste comptes'!A5</f>
        <v>1200 Stocks</v>
      </c>
      <c r="K303" s="53">
        <f>'Bilan initial'!D11</f>
        <v>0</v>
      </c>
    </row>
    <row r="304" spans="2:13" x14ac:dyDescent="0.2">
      <c r="J304" s="58" t="str">
        <f>'Liste comptes'!A6</f>
        <v>1300 Actifs transitoires</v>
      </c>
      <c r="K304" s="53">
        <f>'Bilan initial'!D12</f>
        <v>0</v>
      </c>
    </row>
    <row r="305" spans="10:13" x14ac:dyDescent="0.2">
      <c r="J305" s="58" t="str">
        <f>'Liste comptes'!A7</f>
        <v>1400 Immobilisations financières</v>
      </c>
      <c r="K305" s="53">
        <f>'Bilan initial'!D16</f>
        <v>0</v>
      </c>
    </row>
    <row r="306" spans="10:13" x14ac:dyDescent="0.2">
      <c r="J306" s="58" t="str">
        <f>'Liste comptes'!A8</f>
        <v>1480 Participations</v>
      </c>
      <c r="K306" s="53">
        <f>'Bilan initial'!D17</f>
        <v>0</v>
      </c>
    </row>
    <row r="307" spans="10:13" x14ac:dyDescent="0.2">
      <c r="J307" s="58" t="str">
        <f>'Liste comptes'!A9</f>
        <v>1500 Immobilisations corporelles</v>
      </c>
      <c r="K307" s="53">
        <f>'Bilan initial'!D18</f>
        <v>0</v>
      </c>
    </row>
    <row r="308" spans="10:13" x14ac:dyDescent="0.2">
      <c r="J308" s="58" t="str">
        <f>'Liste comptes'!A10</f>
        <v>1700 Immobilisations incorporelles</v>
      </c>
      <c r="K308" s="53">
        <f>'Bilan initial'!D19</f>
        <v>0</v>
      </c>
    </row>
    <row r="309" spans="10:13" x14ac:dyDescent="0.2">
      <c r="J309" s="58" t="str">
        <f>'Liste comptes'!A11</f>
        <v>1800 Actionnaires non-libéré</v>
      </c>
      <c r="K309" s="53">
        <f>'Bilan initial'!D20</f>
        <v>0</v>
      </c>
    </row>
    <row r="310" spans="10:13" x14ac:dyDescent="0.2">
      <c r="L310" s="58" t="str">
        <f>'Liste comptes'!A12</f>
        <v>2000 Fournisseurs</v>
      </c>
      <c r="M310" s="53">
        <f>'Bilan initial'!D27</f>
        <v>0</v>
      </c>
    </row>
    <row r="311" spans="10:13" x14ac:dyDescent="0.2">
      <c r="L311" s="58" t="str">
        <f>'Liste comptes'!A13</f>
        <v>2100 Dettes bancaires à court terme</v>
      </c>
      <c r="M311" s="53">
        <f>'Bilan initial'!D28</f>
        <v>0</v>
      </c>
    </row>
    <row r="312" spans="10:13" x14ac:dyDescent="0.2">
      <c r="L312" s="58" t="str">
        <f>'Liste comptes'!A14</f>
        <v>2200 Autres dettes à court terme</v>
      </c>
      <c r="M312" s="53">
        <f>'Bilan initial'!D29</f>
        <v>0</v>
      </c>
    </row>
    <row r="313" spans="10:13" x14ac:dyDescent="0.2">
      <c r="L313" s="58" t="str">
        <f>'Liste comptes'!A15</f>
        <v>2300 Passifs transitoires</v>
      </c>
      <c r="M313" s="53">
        <f>'Bilan initial'!D30</f>
        <v>0</v>
      </c>
    </row>
    <row r="314" spans="10:13" x14ac:dyDescent="0.2">
      <c r="L314" s="58" t="str">
        <f>'Liste comptes'!A16</f>
        <v>2400 Dettes bancaires à long terme</v>
      </c>
      <c r="M314" s="53">
        <f>'Bilan initial'!D34</f>
        <v>0</v>
      </c>
    </row>
    <row r="315" spans="10:13" x14ac:dyDescent="0.2">
      <c r="L315" s="58" t="str">
        <f>'Liste comptes'!A17</f>
        <v>2500 Autres dettes à long terme</v>
      </c>
      <c r="M315" s="53">
        <f>'Bilan initial'!D35</f>
        <v>0</v>
      </c>
    </row>
    <row r="316" spans="10:13" x14ac:dyDescent="0.2">
      <c r="L316" s="58" t="str">
        <f>'Liste comptes'!A18</f>
        <v>2600 Provisions</v>
      </c>
      <c r="M316" s="53">
        <f>'Bilan initial'!D36</f>
        <v>0</v>
      </c>
    </row>
    <row r="317" spans="10:13" x14ac:dyDescent="0.2">
      <c r="L317" s="58" t="str">
        <f>'Liste comptes'!A19</f>
        <v>2800 Capital social / propre</v>
      </c>
      <c r="M317" s="53">
        <f>'Bilan initial'!D40</f>
        <v>0</v>
      </c>
    </row>
    <row r="318" spans="10:13" x14ac:dyDescent="0.2">
      <c r="L318" s="58" t="str">
        <f>'Liste comptes'!A20</f>
        <v>2900 Réserve issue du capital</v>
      </c>
      <c r="M318" s="53">
        <f>'Bilan initial'!D41</f>
        <v>0</v>
      </c>
    </row>
    <row r="319" spans="10:13" x14ac:dyDescent="0.2">
      <c r="L319" s="58" t="str">
        <f>'Liste comptes'!A21</f>
        <v>2950 Réserve issue du bénéfice</v>
      </c>
      <c r="M319" s="53">
        <f>'Bilan initial'!D42</f>
        <v>0</v>
      </c>
    </row>
    <row r="320" spans="10:13" x14ac:dyDescent="0.2">
      <c r="L320" s="58" t="str">
        <f>'Liste comptes'!A22</f>
        <v>2960 Réserves facultatives</v>
      </c>
      <c r="M320" s="53">
        <f>'Bilan initial'!D43</f>
        <v>0</v>
      </c>
    </row>
    <row r="321" spans="10:13" x14ac:dyDescent="0.2">
      <c r="L321" s="58" t="str">
        <f>'Liste comptes'!A23</f>
        <v>2980 Propres parts du capital</v>
      </c>
      <c r="M321" s="53">
        <f>'Bilan initial'!D44</f>
        <v>0</v>
      </c>
    </row>
    <row r="322" spans="10:13" x14ac:dyDescent="0.2">
      <c r="J322" s="58"/>
    </row>
  </sheetData>
  <sheetProtection algorithmName="SHA-512" hashValue="qWlovx+Eb5hxxSNlzYA6LXrgLM3vk+7k9AJBXj5pwAcZXlrwFIKr5ZHR3rmY2kw+syYbnmz2xShQUEdbLajQVQ==" saltValue="4uMTxhpEqStqJdqF6ervyA==" spinCount="100000" sheet="1" objects="1" scenarios="1" autoFilter="0"/>
  <protectedRanges>
    <protectedRange sqref="B7:F299" name="Journal"/>
  </protectedRanges>
  <autoFilter ref="B6:F299" xr:uid="{00000000-0009-0000-0000-000002000000}"/>
  <printOptions horizontalCentered="1"/>
  <pageMargins left="0.70866141732283472" right="0.70866141732283472" top="0.74803149606299213" bottom="0.74803149606299213" header="0.31496062992125984" footer="0.31496062992125984"/>
  <pageSetup paperSize="9" fitToHeight="100" orientation="landscape" verticalDpi="0" r:id="rId1"/>
  <headerFooter scaleWithDoc="0">
    <oddHeader>&amp;RImpression du &amp;D</oddHeader>
    <oddFooter>&amp;L&amp;8MF-Comptabilité générale - (c) 2019 Spada Fabrice&amp;RPage &amp;P /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'Liste comptes'!A$2:A$36</xm:f>
          </x14:formula1>
          <xm:sqref>D7:D299</xm:sqref>
        </x14:dataValidation>
        <x14:dataValidation type="list" allowBlank="1" showInputMessage="1" showErrorMessage="1" xr:uid="{00000000-0002-0000-0200-000001000000}">
          <x14:formula1>
            <xm:f>'Liste comptes'!A$2:A$36</xm:f>
          </x14:formula1>
          <xm:sqref>C7:C299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47"/>
  <sheetViews>
    <sheetView workbookViewId="0">
      <pane ySplit="8" topLeftCell="A9" activePane="bottomLeft" state="frozen"/>
      <selection activeCell="B1" sqref="B1"/>
      <selection pane="bottomLeft" activeCell="F9" sqref="F9"/>
    </sheetView>
  </sheetViews>
  <sheetFormatPr baseColWidth="10" defaultRowHeight="14.25" x14ac:dyDescent="0.2"/>
  <cols>
    <col min="1" max="1" width="2.75" customWidth="1"/>
    <col min="2" max="2" width="49" customWidth="1"/>
    <col min="3" max="3" width="14.125" customWidth="1"/>
    <col min="4" max="4" width="14.125" style="110" customWidth="1"/>
    <col min="5" max="6" width="14.125" style="98" customWidth="1"/>
  </cols>
  <sheetData>
    <row r="1" spans="2:6" ht="15" thickBot="1" x14ac:dyDescent="0.25"/>
    <row r="2" spans="2:6" s="3" customFormat="1" ht="19.5" customHeight="1" x14ac:dyDescent="0.2">
      <c r="B2" s="27" t="str">
        <f>"RESULTAT - " &amp; Paramètres!C6</f>
        <v>RESULTAT - MF Comptabilité générale SA</v>
      </c>
      <c r="C2" s="6"/>
      <c r="D2" s="111"/>
      <c r="E2" s="99"/>
      <c r="F2" s="99"/>
    </row>
    <row r="3" spans="2:6" ht="15" thickBot="1" x14ac:dyDescent="0.25">
      <c r="B3" s="12">
        <f>Paramètres!C9</f>
        <v>44561</v>
      </c>
      <c r="C3" s="8"/>
      <c r="D3" s="112"/>
    </row>
    <row r="4" spans="2:6" s="11" customFormat="1" x14ac:dyDescent="0.2">
      <c r="B4" s="13"/>
      <c r="C4" s="9"/>
      <c r="D4" s="113"/>
      <c r="E4" s="100"/>
      <c r="F4" s="100"/>
    </row>
    <row r="5" spans="2:6" s="11" customFormat="1" x14ac:dyDescent="0.2">
      <c r="B5" s="13"/>
      <c r="C5" s="9"/>
      <c r="D5" s="113"/>
      <c r="E5" s="100"/>
      <c r="F5" s="100"/>
    </row>
    <row r="6" spans="2:6" s="15" customFormat="1" x14ac:dyDescent="0.2">
      <c r="B6" s="13"/>
      <c r="C6" s="14" t="s">
        <v>32</v>
      </c>
      <c r="D6" s="114" t="s">
        <v>34</v>
      </c>
      <c r="E6" s="101" t="s">
        <v>32</v>
      </c>
      <c r="F6" s="102" t="s">
        <v>34</v>
      </c>
    </row>
    <row r="7" spans="2:6" s="11" customFormat="1" ht="15" thickBot="1" x14ac:dyDescent="0.25">
      <c r="B7" s="13"/>
      <c r="C7" s="20">
        <f>YEAR(B3)</f>
        <v>2021</v>
      </c>
      <c r="D7" s="115" t="s">
        <v>35</v>
      </c>
      <c r="E7" s="21">
        <f>C7-1</f>
        <v>2020</v>
      </c>
      <c r="F7" s="103" t="s">
        <v>35</v>
      </c>
    </row>
    <row r="8" spans="2:6" x14ac:dyDescent="0.2">
      <c r="D8" s="116"/>
      <c r="F8" s="104"/>
    </row>
    <row r="9" spans="2:6" s="1" customFormat="1" x14ac:dyDescent="0.2">
      <c r="B9" s="40" t="s">
        <v>39</v>
      </c>
      <c r="C9" s="41">
        <f>'Liste comptes'!D24*-1</f>
        <v>0</v>
      </c>
      <c r="D9" s="117">
        <f>IF(OR(C9=0,C9=""),0,C9/$C$9)</f>
        <v>0</v>
      </c>
      <c r="E9" s="121">
        <v>0</v>
      </c>
      <c r="F9" s="106" t="str">
        <f>IF(OR(E9=0,E9=""),"",E9/$E$9)</f>
        <v/>
      </c>
    </row>
    <row r="10" spans="2:6" x14ac:dyDescent="0.2">
      <c r="B10" s="40"/>
      <c r="C10" s="41"/>
      <c r="D10" s="117"/>
      <c r="E10" s="109"/>
      <c r="F10" s="106"/>
    </row>
    <row r="11" spans="2:6" s="1" customFormat="1" x14ac:dyDescent="0.2">
      <c r="B11" s="40" t="s">
        <v>38</v>
      </c>
      <c r="C11" s="41">
        <f>'Liste comptes'!D25*-1</f>
        <v>0</v>
      </c>
      <c r="D11" s="117">
        <f t="shared" ref="D11:D40" si="0">IF(OR(C11=0,C11=""),0,C11/$C$9)</f>
        <v>0</v>
      </c>
      <c r="E11" s="121">
        <v>0</v>
      </c>
      <c r="F11" s="106" t="str">
        <f>IF(OR(E9=0,E9=""),"",E11/$E$9)</f>
        <v/>
      </c>
    </row>
    <row r="12" spans="2:6" x14ac:dyDescent="0.2">
      <c r="B12" s="40"/>
      <c r="C12" s="41"/>
      <c r="D12" s="117"/>
      <c r="E12" s="109"/>
      <c r="F12" s="106"/>
    </row>
    <row r="13" spans="2:6" s="1" customFormat="1" x14ac:dyDescent="0.2">
      <c r="B13" s="40" t="s">
        <v>37</v>
      </c>
      <c r="C13" s="41">
        <f>'Liste comptes'!D26*-1</f>
        <v>0</v>
      </c>
      <c r="D13" s="117">
        <f t="shared" si="0"/>
        <v>0</v>
      </c>
      <c r="E13" s="121">
        <v>0</v>
      </c>
      <c r="F13" s="106" t="str">
        <f>IF(OR(E9=0,E9=""),"",E13/$E$9)</f>
        <v/>
      </c>
    </row>
    <row r="14" spans="2:6" ht="15" thickBot="1" x14ac:dyDescent="0.25">
      <c r="C14" s="2"/>
      <c r="D14" s="118"/>
      <c r="E14" s="16"/>
      <c r="F14" s="107"/>
    </row>
    <row r="15" spans="2:6" s="23" customFormat="1" ht="19.5" customHeight="1" thickBot="1" x14ac:dyDescent="0.25">
      <c r="B15" s="22" t="s">
        <v>36</v>
      </c>
      <c r="C15" s="24">
        <f>SUM(C8:C14)</f>
        <v>0</v>
      </c>
      <c r="D15" s="119">
        <f t="shared" si="0"/>
        <v>0</v>
      </c>
      <c r="E15" s="31">
        <f>SUM(E8:E14)</f>
        <v>0</v>
      </c>
      <c r="F15" s="108" t="str">
        <f>IF(OR(E9=0,E9=""),"",E15/$E$9)</f>
        <v/>
      </c>
    </row>
    <row r="16" spans="2:6" x14ac:dyDescent="0.2">
      <c r="C16" s="2"/>
      <c r="D16" s="116"/>
      <c r="E16" s="16"/>
      <c r="F16" s="104"/>
    </row>
    <row r="17" spans="2:6" s="1" customFormat="1" x14ac:dyDescent="0.2">
      <c r="B17" s="40" t="s">
        <v>40</v>
      </c>
      <c r="C17" s="41">
        <f>'Liste comptes'!D27*-1</f>
        <v>0</v>
      </c>
      <c r="D17" s="117">
        <f t="shared" si="0"/>
        <v>0</v>
      </c>
      <c r="E17" s="121">
        <v>0</v>
      </c>
      <c r="F17" s="106" t="str">
        <f>IF(OR(E9=0,E9=""),"",E17/$E$9)</f>
        <v/>
      </c>
    </row>
    <row r="18" spans="2:6" x14ac:dyDescent="0.2">
      <c r="B18" s="40"/>
      <c r="C18" s="41"/>
      <c r="D18" s="117"/>
      <c r="E18" s="109"/>
      <c r="F18" s="106"/>
    </row>
    <row r="19" spans="2:6" s="1" customFormat="1" x14ac:dyDescent="0.2">
      <c r="B19" s="40" t="s">
        <v>43</v>
      </c>
      <c r="C19" s="41">
        <f>'Liste comptes'!D28*-1</f>
        <v>0</v>
      </c>
      <c r="D19" s="117">
        <f t="shared" si="0"/>
        <v>0</v>
      </c>
      <c r="E19" s="121">
        <v>0</v>
      </c>
      <c r="F19" s="106" t="str">
        <f>IF(OR(E9=0,E9=""),"",E19/$E$9)</f>
        <v/>
      </c>
    </row>
    <row r="20" spans="2:6" ht="15" thickBot="1" x14ac:dyDescent="0.25">
      <c r="C20" s="2"/>
      <c r="D20" s="118"/>
      <c r="E20" s="16"/>
      <c r="F20" s="107"/>
    </row>
    <row r="21" spans="2:6" s="23" customFormat="1" ht="19.5" customHeight="1" thickBot="1" x14ac:dyDescent="0.25">
      <c r="B21" s="22" t="s">
        <v>41</v>
      </c>
      <c r="C21" s="24">
        <f>SUM(C15:C20)</f>
        <v>0</v>
      </c>
      <c r="D21" s="119">
        <f t="shared" si="0"/>
        <v>0</v>
      </c>
      <c r="E21" s="31">
        <f>SUM(E15:E20)</f>
        <v>0</v>
      </c>
      <c r="F21" s="108" t="str">
        <f>IF(OR(E9=0,E9=""),"",E21/$E$9)</f>
        <v/>
      </c>
    </row>
    <row r="22" spans="2:6" x14ac:dyDescent="0.2">
      <c r="C22" s="2"/>
      <c r="D22" s="116"/>
      <c r="E22" s="16"/>
      <c r="F22" s="104"/>
    </row>
    <row r="23" spans="2:6" s="1" customFormat="1" x14ac:dyDescent="0.2">
      <c r="B23" s="40" t="s">
        <v>42</v>
      </c>
      <c r="C23" s="41">
        <f>'Liste comptes'!D29*-1</f>
        <v>0</v>
      </c>
      <c r="D23" s="117">
        <f t="shared" si="0"/>
        <v>0</v>
      </c>
      <c r="E23" s="121">
        <v>0</v>
      </c>
      <c r="F23" s="106" t="str">
        <f>IF(OR(E9=0,E9=""),"",E23/$E$9)</f>
        <v/>
      </c>
    </row>
    <row r="24" spans="2:6" x14ac:dyDescent="0.2">
      <c r="B24" s="40"/>
      <c r="C24" s="41"/>
      <c r="D24" s="117"/>
      <c r="E24" s="109"/>
      <c r="F24" s="106"/>
    </row>
    <row r="25" spans="2:6" s="1" customFormat="1" x14ac:dyDescent="0.2">
      <c r="B25" s="40" t="s">
        <v>75</v>
      </c>
      <c r="C25" s="41">
        <f>'Liste comptes'!D30*-1</f>
        <v>0</v>
      </c>
      <c r="D25" s="117">
        <f t="shared" si="0"/>
        <v>0</v>
      </c>
      <c r="E25" s="121">
        <v>0</v>
      </c>
      <c r="F25" s="106" t="str">
        <f>IF(OR(E9=0,E9=""),"",E25/$E$9)</f>
        <v/>
      </c>
    </row>
    <row r="26" spans="2:6" s="1" customFormat="1" x14ac:dyDescent="0.2">
      <c r="B26" s="129" t="s">
        <v>76</v>
      </c>
      <c r="C26" s="41">
        <f>'Liste comptes'!D31*-1</f>
        <v>0</v>
      </c>
      <c r="D26" s="117">
        <f t="shared" ref="D26" si="1">IF(OR(C26=0,C26=""),0,C26/$C$9)</f>
        <v>0</v>
      </c>
      <c r="E26" s="121">
        <v>0</v>
      </c>
      <c r="F26" s="106"/>
    </row>
    <row r="27" spans="2:6" ht="15" thickBot="1" x14ac:dyDescent="0.25">
      <c r="C27" s="2"/>
      <c r="D27" s="118"/>
      <c r="E27" s="16"/>
      <c r="F27" s="107"/>
    </row>
    <row r="28" spans="2:6" s="23" customFormat="1" ht="19.5" customHeight="1" thickBot="1" x14ac:dyDescent="0.25">
      <c r="B28" s="22" t="s">
        <v>44</v>
      </c>
      <c r="C28" s="24">
        <f>SUM(C21:C27)</f>
        <v>0</v>
      </c>
      <c r="D28" s="119">
        <f t="shared" si="0"/>
        <v>0</v>
      </c>
      <c r="E28" s="31">
        <f>SUM(E21:E27)</f>
        <v>0</v>
      </c>
      <c r="F28" s="108" t="str">
        <f>IF(OR(E9=0,E9=""),"",E28/$E$9)</f>
        <v/>
      </c>
    </row>
    <row r="29" spans="2:6" x14ac:dyDescent="0.2">
      <c r="C29" s="2"/>
      <c r="D29" s="116"/>
      <c r="E29" s="16"/>
      <c r="F29" s="104"/>
    </row>
    <row r="30" spans="2:6" s="1" customFormat="1" x14ac:dyDescent="0.2">
      <c r="B30" s="40" t="s">
        <v>77</v>
      </c>
      <c r="C30" s="41">
        <f>'Liste comptes'!D32*-1</f>
        <v>0</v>
      </c>
      <c r="D30" s="117">
        <f t="shared" si="0"/>
        <v>0</v>
      </c>
      <c r="E30" s="121">
        <v>0</v>
      </c>
      <c r="F30" s="106" t="str">
        <f>IF(OR(E9=0,E9=""),"",E30/$E$9)</f>
        <v/>
      </c>
    </row>
    <row r="31" spans="2:6" s="1" customFormat="1" x14ac:dyDescent="0.2">
      <c r="B31" s="129" t="s">
        <v>78</v>
      </c>
      <c r="C31" s="41">
        <f>'Liste comptes'!D33*-1</f>
        <v>0</v>
      </c>
      <c r="D31" s="117">
        <f t="shared" ref="D31:D34" si="2">IF(OR(C31=0,C31=""),0,C31/$C$9)</f>
        <v>0</v>
      </c>
      <c r="E31" s="121">
        <v>0</v>
      </c>
      <c r="F31" s="106"/>
    </row>
    <row r="32" spans="2:6" s="1" customFormat="1" x14ac:dyDescent="0.2">
      <c r="B32" s="129"/>
      <c r="C32" s="41"/>
      <c r="D32" s="117"/>
      <c r="E32" s="106"/>
      <c r="F32" s="106"/>
    </row>
    <row r="33" spans="2:6" s="1" customFormat="1" x14ac:dyDescent="0.2">
      <c r="B33" s="129" t="s">
        <v>80</v>
      </c>
      <c r="C33" s="41">
        <f>'Liste comptes'!D34*-1</f>
        <v>0</v>
      </c>
      <c r="D33" s="117">
        <f t="shared" si="2"/>
        <v>0</v>
      </c>
      <c r="E33" s="121">
        <v>0</v>
      </c>
      <c r="F33" s="106"/>
    </row>
    <row r="34" spans="2:6" s="1" customFormat="1" x14ac:dyDescent="0.2">
      <c r="B34" s="40" t="s">
        <v>79</v>
      </c>
      <c r="C34" s="41">
        <f>'Liste comptes'!D35*-1</f>
        <v>0</v>
      </c>
      <c r="D34" s="117">
        <f t="shared" si="2"/>
        <v>0</v>
      </c>
      <c r="E34" s="121">
        <v>0</v>
      </c>
      <c r="F34" s="106" t="str">
        <f>IF(OR(E9=0,E9=""),"",E34/$E$9)</f>
        <v/>
      </c>
    </row>
    <row r="35" spans="2:6" ht="15" thickBot="1" x14ac:dyDescent="0.25">
      <c r="C35" s="2"/>
      <c r="D35" s="118"/>
      <c r="E35" s="16"/>
      <c r="F35" s="107"/>
    </row>
    <row r="36" spans="2:6" s="23" customFormat="1" ht="19.5" customHeight="1" thickBot="1" x14ac:dyDescent="0.25">
      <c r="B36" s="22" t="s">
        <v>45</v>
      </c>
      <c r="C36" s="24">
        <f>SUM(C28:C35)</f>
        <v>0</v>
      </c>
      <c r="D36" s="119">
        <f t="shared" si="0"/>
        <v>0</v>
      </c>
      <c r="E36" s="31">
        <f>SUM(E28:E35)</f>
        <v>0</v>
      </c>
      <c r="F36" s="108" t="str">
        <f>IF(OR(E9=0,E9=""),"",E36/$E$9)</f>
        <v/>
      </c>
    </row>
    <row r="37" spans="2:6" s="1" customFormat="1" x14ac:dyDescent="0.2">
      <c r="B37" s="40"/>
      <c r="C37" s="41"/>
      <c r="D37" s="117"/>
      <c r="E37" s="109"/>
      <c r="F37" s="106"/>
    </row>
    <row r="38" spans="2:6" s="1" customFormat="1" x14ac:dyDescent="0.2">
      <c r="B38" s="40" t="s">
        <v>46</v>
      </c>
      <c r="C38" s="41">
        <f>'Liste comptes'!D36*-1</f>
        <v>0</v>
      </c>
      <c r="D38" s="117">
        <f t="shared" si="0"/>
        <v>0</v>
      </c>
      <c r="E38" s="121">
        <v>0</v>
      </c>
      <c r="F38" s="106" t="str">
        <f>IF(OR(E9=0,E9=""),"",E38/$E$9)</f>
        <v/>
      </c>
    </row>
    <row r="39" spans="2:6" ht="15" thickBot="1" x14ac:dyDescent="0.25">
      <c r="C39" s="2"/>
      <c r="D39" s="118"/>
      <c r="E39" s="16"/>
      <c r="F39" s="107"/>
    </row>
    <row r="40" spans="2:6" s="23" customFormat="1" ht="19.5" customHeight="1" thickBot="1" x14ac:dyDescent="0.25">
      <c r="B40" s="22" t="s">
        <v>58</v>
      </c>
      <c r="C40" s="24">
        <f>SUM(C36:C39)</f>
        <v>0</v>
      </c>
      <c r="D40" s="119">
        <f t="shared" si="0"/>
        <v>0</v>
      </c>
      <c r="E40" s="31">
        <f>SUM(E36:E39)</f>
        <v>0</v>
      </c>
      <c r="F40" s="108" t="str">
        <f>IF(OR(E9=0,E9=""),"",E40/$E$9)</f>
        <v/>
      </c>
    </row>
    <row r="41" spans="2:6" x14ac:dyDescent="0.2">
      <c r="C41" s="2"/>
      <c r="E41" s="16"/>
    </row>
    <row r="42" spans="2:6" s="1" customFormat="1" x14ac:dyDescent="0.2">
      <c r="B42" s="40"/>
      <c r="C42" s="41"/>
      <c r="D42" s="120"/>
      <c r="E42" s="109"/>
      <c r="F42" s="105"/>
    </row>
    <row r="43" spans="2:6" s="1" customFormat="1" x14ac:dyDescent="0.2">
      <c r="B43" s="40"/>
      <c r="C43" s="41"/>
      <c r="D43" s="120"/>
      <c r="E43" s="109"/>
      <c r="F43" s="105"/>
    </row>
    <row r="44" spans="2:6" s="1" customFormat="1" x14ac:dyDescent="0.2">
      <c r="B44" s="40"/>
      <c r="C44" s="41"/>
      <c r="D44" s="120"/>
      <c r="E44" s="109"/>
      <c r="F44" s="105"/>
    </row>
    <row r="45" spans="2:6" s="1" customFormat="1" x14ac:dyDescent="0.2">
      <c r="B45" s="40"/>
      <c r="C45" s="41"/>
      <c r="D45" s="120"/>
      <c r="E45" s="109"/>
      <c r="F45" s="105"/>
    </row>
    <row r="46" spans="2:6" s="1" customFormat="1" x14ac:dyDescent="0.2">
      <c r="B46" s="40"/>
      <c r="C46" s="41"/>
      <c r="D46" s="120"/>
      <c r="E46" s="105"/>
      <c r="F46" s="105"/>
    </row>
    <row r="47" spans="2:6" s="1" customFormat="1" x14ac:dyDescent="0.2">
      <c r="B47" s="40"/>
      <c r="C47" s="41"/>
      <c r="D47" s="120"/>
      <c r="E47" s="105"/>
      <c r="F47" s="105"/>
    </row>
  </sheetData>
  <sheetProtection algorithmName="SHA-512" hashValue="fTjVcVYum+qBeZJg6JkXyOsL8bZvrJSCC0+l1ZXNDnYn7ZoJ1kQkkFkwYDmp3ircOncmhXtQIwjUxeHcBtzlWw==" saltValue="KCxrIwp4Ph0muJSr5CNz6g==" spinCount="100000" sheet="1" objects="1" scenarios="1"/>
  <protectedRanges>
    <protectedRange sqref="E9 E11 E13 E17 E19 E23 E38 E25:E26 E30:E34" name="Exercice précédent"/>
  </protectedRanges>
  <printOptions horizontalCentered="1"/>
  <pageMargins left="0.70866141732283472" right="0.70866141732283472" top="1.2598425196850394" bottom="0.74803149606299213" header="0.31496062992125984" footer="0.31496062992125984"/>
  <pageSetup paperSize="9" scale="77" orientation="portrait" r:id="rId1"/>
  <headerFooter scaleWithDoc="0">
    <oddHeader>&amp;RImpression du &amp;D</oddHeader>
    <oddFooter>&amp;L&amp;8MF-Comptabilité générale - (c) 2019 Spada Fabrice&amp;RPage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F49"/>
  <sheetViews>
    <sheetView workbookViewId="0">
      <pane ySplit="8" topLeftCell="A9" activePane="bottomLeft" state="frozen"/>
      <selection activeCell="B1" sqref="B1"/>
      <selection pane="bottomLeft"/>
    </sheetView>
  </sheetViews>
  <sheetFormatPr baseColWidth="10" defaultRowHeight="14.25" x14ac:dyDescent="0.2"/>
  <cols>
    <col min="1" max="1" width="2.75" customWidth="1"/>
    <col min="2" max="2" width="2.5" customWidth="1"/>
    <col min="3" max="3" width="34.125" customWidth="1"/>
    <col min="4" max="4" width="14.125" customWidth="1"/>
    <col min="5" max="5" width="14.125" style="16" customWidth="1"/>
    <col min="6" max="6" width="14.125" style="32" customWidth="1"/>
  </cols>
  <sheetData>
    <row r="1" spans="2:6" ht="15" thickBot="1" x14ac:dyDescent="0.25"/>
    <row r="2" spans="2:6" s="3" customFormat="1" ht="19.5" customHeight="1" thickBot="1" x14ac:dyDescent="0.25">
      <c r="B2" s="27" t="str">
        <f>"BILAN FINAL " &amp; Paramètres!C6</f>
        <v>BILAN FINAL MF Comptabilité générale SA</v>
      </c>
      <c r="C2" s="6"/>
      <c r="D2" s="6"/>
      <c r="E2" s="30"/>
      <c r="F2" s="61" t="s">
        <v>59</v>
      </c>
    </row>
    <row r="3" spans="2:6" ht="15.75" thickBot="1" x14ac:dyDescent="0.25">
      <c r="B3" s="124">
        <f>Paramètres!C9</f>
        <v>44561</v>
      </c>
      <c r="C3" s="124"/>
      <c r="D3" s="124"/>
      <c r="E3" s="124"/>
      <c r="F3" s="61">
        <f>D25-D49+E25-E49</f>
        <v>0</v>
      </c>
    </row>
    <row r="4" spans="2:6" s="11" customFormat="1" x14ac:dyDescent="0.2">
      <c r="B4" s="13"/>
      <c r="C4" s="13"/>
      <c r="D4" s="9"/>
      <c r="E4" s="17"/>
      <c r="F4" s="33"/>
    </row>
    <row r="5" spans="2:6" s="11" customFormat="1" x14ac:dyDescent="0.2">
      <c r="B5" s="13"/>
      <c r="C5" s="13"/>
      <c r="D5" s="9"/>
      <c r="E5" s="17"/>
      <c r="F5" s="33"/>
    </row>
    <row r="6" spans="2:6" s="15" customFormat="1" x14ac:dyDescent="0.2">
      <c r="B6" s="13"/>
      <c r="C6" s="13"/>
      <c r="D6" s="14" t="s">
        <v>32</v>
      </c>
      <c r="E6" s="18" t="s">
        <v>32</v>
      </c>
      <c r="F6" s="34" t="s">
        <v>33</v>
      </c>
    </row>
    <row r="7" spans="2:6" s="11" customFormat="1" ht="15" thickBot="1" x14ac:dyDescent="0.25">
      <c r="B7" s="13"/>
      <c r="C7" s="13"/>
      <c r="D7" s="20">
        <f>YEAR(B3)</f>
        <v>2021</v>
      </c>
      <c r="E7" s="21">
        <f>D7-1</f>
        <v>2020</v>
      </c>
      <c r="F7" s="36" t="str">
        <f>D7&amp; " - " &amp;E7</f>
        <v>2021 - 2020</v>
      </c>
    </row>
    <row r="9" spans="2:6" s="1" customFormat="1" ht="15" thickBot="1" x14ac:dyDescent="0.25">
      <c r="B9" s="4" t="str">
        <f>'Bilan initial'!B6</f>
        <v>1. ACTIFS CIRCULANTS</v>
      </c>
      <c r="C9" s="4"/>
      <c r="D9" s="5">
        <f>SUM(D10:D16)</f>
        <v>0</v>
      </c>
      <c r="E9" s="19">
        <f>SUM(E10:E16)</f>
        <v>0</v>
      </c>
      <c r="F9" s="37">
        <f>D9-E9</f>
        <v>0</v>
      </c>
    </row>
    <row r="10" spans="2:6" x14ac:dyDescent="0.2">
      <c r="D10" s="2"/>
    </row>
    <row r="11" spans="2:6" x14ac:dyDescent="0.2">
      <c r="C11" t="str">
        <f>'Bilan initial'!C8</f>
        <v>a) 1000 Trésorerie</v>
      </c>
      <c r="D11" s="2">
        <f>E11+'Liste comptes'!D2</f>
        <v>0</v>
      </c>
      <c r="E11" s="16">
        <f>'Bilan initial'!D8</f>
        <v>0</v>
      </c>
      <c r="F11" s="38">
        <f>D11-E11</f>
        <v>0</v>
      </c>
    </row>
    <row r="12" spans="2:6" x14ac:dyDescent="0.2">
      <c r="C12" t="str">
        <f>'Bilan initial'!C9</f>
        <v>b) 1100 Créances clients</v>
      </c>
      <c r="D12" s="2">
        <f>E12+'Liste comptes'!D3</f>
        <v>0</v>
      </c>
      <c r="E12" s="16">
        <f>'Bilan initial'!D9</f>
        <v>0</v>
      </c>
      <c r="F12" s="38">
        <f t="shared" ref="F12:F15" si="0">D12-E12</f>
        <v>0</v>
      </c>
    </row>
    <row r="13" spans="2:6" x14ac:dyDescent="0.2">
      <c r="C13" t="str">
        <f>'Bilan initial'!C10</f>
        <v>c) 1140 Autres créances</v>
      </c>
      <c r="D13" s="2">
        <f>E13+'Liste comptes'!D4</f>
        <v>0</v>
      </c>
      <c r="E13" s="16">
        <f>'Bilan initial'!D10</f>
        <v>0</v>
      </c>
      <c r="F13" s="38">
        <f t="shared" si="0"/>
        <v>0</v>
      </c>
    </row>
    <row r="14" spans="2:6" x14ac:dyDescent="0.2">
      <c r="C14" t="str">
        <f>'Bilan initial'!C11</f>
        <v>d) 1200 Stocks</v>
      </c>
      <c r="D14" s="2">
        <f>E14+'Liste comptes'!D5</f>
        <v>0</v>
      </c>
      <c r="E14" s="16">
        <f>'Bilan initial'!D11</f>
        <v>0</v>
      </c>
      <c r="F14" s="38">
        <f t="shared" si="0"/>
        <v>0</v>
      </c>
    </row>
    <row r="15" spans="2:6" x14ac:dyDescent="0.2">
      <c r="C15" t="str">
        <f>'Bilan initial'!C12</f>
        <v>e) 1300 Actifs transitoires</v>
      </c>
      <c r="D15" s="2">
        <f>E15+'Liste comptes'!D6</f>
        <v>0</v>
      </c>
      <c r="E15" s="16">
        <f>'Bilan initial'!D12</f>
        <v>0</v>
      </c>
      <c r="F15" s="38">
        <f t="shared" si="0"/>
        <v>0</v>
      </c>
    </row>
    <row r="16" spans="2:6" x14ac:dyDescent="0.2">
      <c r="D16" s="2"/>
    </row>
    <row r="17" spans="2:6" s="1" customFormat="1" ht="15" thickBot="1" x14ac:dyDescent="0.25">
      <c r="B17" s="4" t="str">
        <f>'Bilan initial'!B14</f>
        <v xml:space="preserve">2. ACTIFS IMMOBILISES </v>
      </c>
      <c r="C17" s="4"/>
      <c r="D17" s="5">
        <f>SUM(D18:D24)</f>
        <v>0</v>
      </c>
      <c r="E17" s="19">
        <f>SUM(E18:E24)</f>
        <v>0</v>
      </c>
      <c r="F17" s="37">
        <f>D17-E17</f>
        <v>0</v>
      </c>
    </row>
    <row r="18" spans="2:6" x14ac:dyDescent="0.2">
      <c r="D18" s="2"/>
    </row>
    <row r="19" spans="2:6" x14ac:dyDescent="0.2">
      <c r="C19" t="str">
        <f>'Bilan initial'!C16</f>
        <v>a) 1400 Immobilisations financières</v>
      </c>
      <c r="D19" s="2">
        <f>E19+'Liste comptes'!D7</f>
        <v>0</v>
      </c>
      <c r="E19" s="16">
        <f>'Bilan initial'!D16</f>
        <v>0</v>
      </c>
      <c r="F19" s="38">
        <f>D19-E19</f>
        <v>0</v>
      </c>
    </row>
    <row r="20" spans="2:6" x14ac:dyDescent="0.2">
      <c r="C20" t="str">
        <f>'Bilan initial'!C17</f>
        <v>b) 1480 Participations</v>
      </c>
      <c r="D20" s="2">
        <f>E20+'Liste comptes'!D8</f>
        <v>0</v>
      </c>
      <c r="E20" s="16">
        <f>'Bilan initial'!D17</f>
        <v>0</v>
      </c>
      <c r="F20" s="38">
        <f t="shared" ref="F20:F23" si="1">D20-E20</f>
        <v>0</v>
      </c>
    </row>
    <row r="21" spans="2:6" x14ac:dyDescent="0.2">
      <c r="C21" t="str">
        <f>'Bilan initial'!C18</f>
        <v>c) 1500 Immobilisations corporelles</v>
      </c>
      <c r="D21" s="2">
        <f>E21+'Liste comptes'!D9</f>
        <v>0</v>
      </c>
      <c r="E21" s="16">
        <f>'Bilan initial'!D18</f>
        <v>0</v>
      </c>
      <c r="F21" s="38">
        <f t="shared" si="1"/>
        <v>0</v>
      </c>
    </row>
    <row r="22" spans="2:6" x14ac:dyDescent="0.2">
      <c r="C22" t="str">
        <f>'Bilan initial'!C19</f>
        <v>d) 1700 Immobilisations incorporelles</v>
      </c>
      <c r="D22" s="2">
        <f>E22+'Liste comptes'!D10</f>
        <v>0</v>
      </c>
      <c r="E22" s="16">
        <f>'Bilan initial'!D19</f>
        <v>0</v>
      </c>
      <c r="F22" s="38">
        <f t="shared" si="1"/>
        <v>0</v>
      </c>
    </row>
    <row r="23" spans="2:6" x14ac:dyDescent="0.2">
      <c r="C23" t="str">
        <f>'Bilan initial'!C20</f>
        <v>e) 1800 Actionnaires non-libéré</v>
      </c>
      <c r="D23" s="2">
        <f>E23+'Liste comptes'!D11</f>
        <v>0</v>
      </c>
      <c r="E23" s="16">
        <f>'Bilan initial'!D20</f>
        <v>0</v>
      </c>
      <c r="F23" s="38">
        <f t="shared" si="1"/>
        <v>0</v>
      </c>
    </row>
    <row r="24" spans="2:6" ht="15" thickBot="1" x14ac:dyDescent="0.25">
      <c r="D24" s="2"/>
      <c r="F24" s="35"/>
    </row>
    <row r="25" spans="2:6" s="23" customFormat="1" ht="19.5" customHeight="1" thickBot="1" x14ac:dyDescent="0.25">
      <c r="B25" s="22" t="str">
        <f>'Bilan initial'!B22</f>
        <v>TOTAL DES ACTIFS</v>
      </c>
      <c r="C25" s="22"/>
      <c r="D25" s="24">
        <f>D17+D9</f>
        <v>0</v>
      </c>
      <c r="E25" s="31">
        <f>E17+E9</f>
        <v>0</v>
      </c>
      <c r="F25" s="39">
        <f>D25-E25</f>
        <v>0</v>
      </c>
    </row>
    <row r="26" spans="2:6" x14ac:dyDescent="0.2">
      <c r="D26" s="2"/>
    </row>
    <row r="27" spans="2:6" x14ac:dyDescent="0.2">
      <c r="D27" s="2"/>
    </row>
    <row r="28" spans="2:6" s="1" customFormat="1" ht="15" thickBot="1" x14ac:dyDescent="0.25">
      <c r="B28" s="4" t="str">
        <f>'Bilan initial'!B25</f>
        <v>1. DETTES A COURT TERME</v>
      </c>
      <c r="C28" s="4"/>
      <c r="D28" s="5">
        <f>SUM(D29:D34)</f>
        <v>0</v>
      </c>
      <c r="E28" s="19">
        <f>SUM(E29:E34)</f>
        <v>0</v>
      </c>
      <c r="F28" s="37">
        <f>D28-E28</f>
        <v>0</v>
      </c>
    </row>
    <row r="29" spans="2:6" x14ac:dyDescent="0.2">
      <c r="D29" s="2"/>
    </row>
    <row r="30" spans="2:6" x14ac:dyDescent="0.2">
      <c r="C30" t="str">
        <f>'Bilan initial'!C27</f>
        <v>a) 2000 Fournisseurs</v>
      </c>
      <c r="D30" s="2">
        <f>E30+'Liste comptes'!D12*-1</f>
        <v>0</v>
      </c>
      <c r="E30" s="16">
        <f>'Bilan initial'!D27</f>
        <v>0</v>
      </c>
      <c r="F30" s="38">
        <f>D30-E30</f>
        <v>0</v>
      </c>
    </row>
    <row r="31" spans="2:6" x14ac:dyDescent="0.2">
      <c r="C31" t="str">
        <f>'Bilan initial'!C28</f>
        <v>b) 2100 Dettes bancaires à court terme</v>
      </c>
      <c r="D31" s="2">
        <f>E31+'Liste comptes'!D13*-1</f>
        <v>0</v>
      </c>
      <c r="E31" s="16">
        <f>'Bilan initial'!D28</f>
        <v>0</v>
      </c>
      <c r="F31" s="38">
        <f t="shared" ref="F31:F33" si="2">D31-E31</f>
        <v>0</v>
      </c>
    </row>
    <row r="32" spans="2:6" x14ac:dyDescent="0.2">
      <c r="C32" t="str">
        <f>'Bilan initial'!C29</f>
        <v>c) 2200 Autres dettes à court terme</v>
      </c>
      <c r="D32" s="2">
        <f>E32+'Liste comptes'!D14*-1</f>
        <v>0</v>
      </c>
      <c r="E32" s="16">
        <f>'Bilan initial'!D29</f>
        <v>0</v>
      </c>
      <c r="F32" s="38">
        <f t="shared" si="2"/>
        <v>0</v>
      </c>
    </row>
    <row r="33" spans="2:6" x14ac:dyDescent="0.2">
      <c r="C33" t="str">
        <f>'Bilan initial'!C30</f>
        <v>d) 2300 Passifs transitoires</v>
      </c>
      <c r="D33" s="2">
        <f>E33+'Liste comptes'!D15*-1</f>
        <v>0</v>
      </c>
      <c r="E33" s="16">
        <f>'Bilan initial'!D30</f>
        <v>0</v>
      </c>
      <c r="F33" s="38">
        <f t="shared" si="2"/>
        <v>0</v>
      </c>
    </row>
    <row r="34" spans="2:6" x14ac:dyDescent="0.2">
      <c r="D34" s="2"/>
    </row>
    <row r="35" spans="2:6" s="1" customFormat="1" ht="15" thickBot="1" x14ac:dyDescent="0.25">
      <c r="B35" s="4" t="str">
        <f>'Bilan initial'!B32</f>
        <v>2. DETTES A LONG TERME</v>
      </c>
      <c r="C35" s="4"/>
      <c r="D35" s="5">
        <f>SUM(D36:D40)</f>
        <v>0</v>
      </c>
      <c r="E35" s="19">
        <f>SUM(E36:E40)</f>
        <v>0</v>
      </c>
      <c r="F35" s="37">
        <f>D35-E35</f>
        <v>0</v>
      </c>
    </row>
    <row r="36" spans="2:6" x14ac:dyDescent="0.2">
      <c r="D36" s="2"/>
    </row>
    <row r="37" spans="2:6" x14ac:dyDescent="0.2">
      <c r="C37" t="str">
        <f>'Bilan initial'!C34</f>
        <v>a) 2400 Dettes bancaires à long terme</v>
      </c>
      <c r="D37" s="2">
        <f>E37+'Liste comptes'!D16*-1</f>
        <v>0</v>
      </c>
      <c r="E37" s="16">
        <f>'Bilan initial'!D34</f>
        <v>0</v>
      </c>
      <c r="F37" s="38">
        <f>D37-E37</f>
        <v>0</v>
      </c>
    </row>
    <row r="38" spans="2:6" x14ac:dyDescent="0.2">
      <c r="C38" t="str">
        <f>'Bilan initial'!C35</f>
        <v>b) 2500 Autres dettes à long terme</v>
      </c>
      <c r="D38" s="2">
        <f>E38+'Liste comptes'!D17*-1</f>
        <v>0</v>
      </c>
      <c r="E38" s="16">
        <f>'Bilan initial'!D35</f>
        <v>0</v>
      </c>
      <c r="F38" s="38">
        <f t="shared" ref="F38:F39" si="3">D38-E38</f>
        <v>0</v>
      </c>
    </row>
    <row r="39" spans="2:6" x14ac:dyDescent="0.2">
      <c r="C39" t="str">
        <f>'Bilan initial'!C36</f>
        <v>c) 2600 Provisions</v>
      </c>
      <c r="D39" s="2">
        <f>E39+'Liste comptes'!D18*-1</f>
        <v>0</v>
      </c>
      <c r="E39" s="16">
        <f>'Bilan initial'!D36</f>
        <v>0</v>
      </c>
      <c r="F39" s="38">
        <f t="shared" si="3"/>
        <v>0</v>
      </c>
    </row>
    <row r="40" spans="2:6" x14ac:dyDescent="0.2">
      <c r="D40" s="2"/>
    </row>
    <row r="41" spans="2:6" s="1" customFormat="1" ht="15" thickBot="1" x14ac:dyDescent="0.25">
      <c r="B41" s="4" t="str">
        <f>'Bilan initial'!B38</f>
        <v>3. CAPITAUX PROPRES</v>
      </c>
      <c r="C41" s="4"/>
      <c r="D41" s="5">
        <f>SUM(D42:D48)</f>
        <v>0</v>
      </c>
      <c r="E41" s="19">
        <f>SUM(E42:E48)</f>
        <v>0</v>
      </c>
      <c r="F41" s="37">
        <f>D41-E41</f>
        <v>0</v>
      </c>
    </row>
    <row r="42" spans="2:6" x14ac:dyDescent="0.2">
      <c r="D42" s="2"/>
    </row>
    <row r="43" spans="2:6" x14ac:dyDescent="0.2">
      <c r="C43" t="str">
        <f>'Bilan initial'!C40</f>
        <v>a) 2800 Capital social / propre</v>
      </c>
      <c r="D43" s="2">
        <f>E43+'Liste comptes'!D19*-1</f>
        <v>0</v>
      </c>
      <c r="E43" s="16">
        <f>'Bilan initial'!D40</f>
        <v>0</v>
      </c>
      <c r="F43" s="38">
        <f>D43-E43</f>
        <v>0</v>
      </c>
    </row>
    <row r="44" spans="2:6" x14ac:dyDescent="0.2">
      <c r="C44" t="str">
        <f>'Bilan initial'!C41</f>
        <v>b) 2900 Réserve issue du capital</v>
      </c>
      <c r="D44" s="2">
        <f>E44+'Liste comptes'!D20*-1</f>
        <v>0</v>
      </c>
      <c r="E44" s="16">
        <f>'Bilan initial'!D41</f>
        <v>0</v>
      </c>
      <c r="F44" s="38">
        <f t="shared" ref="F44:F47" si="4">D44-E44</f>
        <v>0</v>
      </c>
    </row>
    <row r="45" spans="2:6" x14ac:dyDescent="0.2">
      <c r="C45" t="str">
        <f>'Bilan initial'!C42</f>
        <v>c) 2950 Réserve issue du bénéfice</v>
      </c>
      <c r="D45" s="2">
        <f>E45+'Liste comptes'!D21*-1</f>
        <v>0</v>
      </c>
      <c r="E45" s="16">
        <f>'Bilan initial'!D42</f>
        <v>0</v>
      </c>
      <c r="F45" s="38">
        <f t="shared" si="4"/>
        <v>0</v>
      </c>
    </row>
    <row r="46" spans="2:6" x14ac:dyDescent="0.2">
      <c r="C46" t="str">
        <f>'Bilan initial'!C43</f>
        <v>d) 2960 Réserves facultatives</v>
      </c>
      <c r="D46" s="2">
        <f>E46+'Liste comptes'!D22*-1+Résultat!C40</f>
        <v>0</v>
      </c>
      <c r="E46" s="16">
        <f>'Bilan initial'!D43</f>
        <v>0</v>
      </c>
      <c r="F46" s="38">
        <f t="shared" si="4"/>
        <v>0</v>
      </c>
    </row>
    <row r="47" spans="2:6" x14ac:dyDescent="0.2">
      <c r="C47" t="str">
        <f>'Bilan initial'!C44</f>
        <v>e) 2980 Propres parts du capital</v>
      </c>
      <c r="D47" s="2">
        <f>E47+'Liste comptes'!D23*-1</f>
        <v>0</v>
      </c>
      <c r="E47" s="16">
        <f>'Bilan initial'!D44</f>
        <v>0</v>
      </c>
      <c r="F47" s="38">
        <f t="shared" si="4"/>
        <v>0</v>
      </c>
    </row>
    <row r="48" spans="2:6" ht="15" thickBot="1" x14ac:dyDescent="0.25">
      <c r="D48" s="2"/>
      <c r="F48" s="35"/>
    </row>
    <row r="49" spans="2:6" s="23" customFormat="1" ht="19.5" customHeight="1" thickBot="1" x14ac:dyDescent="0.25">
      <c r="B49" s="22" t="str">
        <f>'Bilan initial'!B46</f>
        <v>TOTAL DES PASSIFS</v>
      </c>
      <c r="C49" s="22"/>
      <c r="D49" s="24">
        <f>D41+D35+D28</f>
        <v>0</v>
      </c>
      <c r="E49" s="31">
        <f>E28+E35+E41</f>
        <v>0</v>
      </c>
      <c r="F49" s="39">
        <f>D49-E49</f>
        <v>0</v>
      </c>
    </row>
  </sheetData>
  <sheetProtection algorithmName="SHA-512" hashValue="xRD4rcYN+8gUs7Q/qZHmzuICWl7Tv/W2PFIaqja7UrnC4cQbj85nDuJxAju8ERUCxrwaj2ceQXhJfKpIazL+Iw==" saltValue="cn9/EMWfNHyyOgJEMY2Q7w==" spinCount="100000" sheet="1" objects="1" scenarios="1"/>
  <mergeCells count="2">
    <mergeCell ref="B3:C3"/>
    <mergeCell ref="D3:E3"/>
  </mergeCells>
  <conditionalFormatting sqref="F2:F3">
    <cfRule type="expression" dxfId="1" priority="5">
      <formula>$F$3&lt;&gt;0</formula>
    </cfRule>
    <cfRule type="expression" dxfId="0" priority="6">
      <formula>$F$3=0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 scaleWithDoc="0">
    <oddHeader>&amp;RImpression du &amp;D</oddHeader>
    <oddFooter>&amp;L&amp;8MF-Comptabilité générale - (c) 2019 Spada Fabrice&amp;RPage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637"/>
  <sheetViews>
    <sheetView workbookViewId="0">
      <pane ySplit="7" topLeftCell="A8" activePane="bottomLeft" state="frozen"/>
      <selection activeCell="B1" sqref="B1"/>
      <selection pane="bottomLeft" activeCell="D37" sqref="D37"/>
    </sheetView>
  </sheetViews>
  <sheetFormatPr baseColWidth="10" defaultRowHeight="14.25" x14ac:dyDescent="0.2"/>
  <cols>
    <col min="1" max="1" width="2.75" customWidth="1"/>
    <col min="2" max="2" width="12.875" style="44" customWidth="1"/>
    <col min="3" max="3" width="36.375" style="43" customWidth="1"/>
    <col min="4" max="4" width="62.625" style="43" customWidth="1"/>
    <col min="5" max="5" width="14.125" style="53" customWidth="1"/>
    <col min="6" max="6" width="14.125" customWidth="1"/>
  </cols>
  <sheetData>
    <row r="1" spans="2:6" ht="15" thickBot="1" x14ac:dyDescent="0.25"/>
    <row r="2" spans="2:6" s="3" customFormat="1" ht="19.5" customHeight="1" x14ac:dyDescent="0.2">
      <c r="B2" s="45" t="str">
        <f>"DETAIL D'UN COMPTE - " &amp; Paramètres!C6</f>
        <v>DETAIL D'UN COMPTE - MF Comptabilité générale SA</v>
      </c>
      <c r="C2" s="47"/>
      <c r="D2" s="47"/>
      <c r="E2" s="47"/>
      <c r="F2" s="47"/>
    </row>
    <row r="3" spans="2:6" ht="15" thickBot="1" x14ac:dyDescent="0.25">
      <c r="B3" s="128">
        <f>Paramètres!C8</f>
        <v>44197</v>
      </c>
      <c r="C3" s="128"/>
      <c r="D3" s="70" t="s">
        <v>61</v>
      </c>
      <c r="E3" s="71" t="str">
        <f>IF(E5-F5&gt;0,E5-F5,"")</f>
        <v/>
      </c>
      <c r="F3" s="71">
        <f>IF(F5-E5&gt;=0,F5-E5,"")</f>
        <v>0</v>
      </c>
    </row>
    <row r="4" spans="2:6" s="11" customFormat="1" x14ac:dyDescent="0.2">
      <c r="B4" s="69"/>
      <c r="C4" s="9"/>
      <c r="D4" s="49"/>
      <c r="E4" s="54"/>
    </row>
    <row r="5" spans="2:6" s="11" customFormat="1" hidden="1" x14ac:dyDescent="0.2">
      <c r="B5" s="69"/>
      <c r="C5" s="9"/>
      <c r="D5" s="49"/>
      <c r="E5" s="54">
        <f>SUBTOTAL(9,E8:E1008)</f>
        <v>0</v>
      </c>
      <c r="F5" s="54">
        <f>SUBTOTAL(9,F8:F1008)</f>
        <v>0</v>
      </c>
    </row>
    <row r="6" spans="2:6" s="11" customFormat="1" x14ac:dyDescent="0.2">
      <c r="B6" s="46"/>
      <c r="C6" s="9"/>
      <c r="D6" s="49"/>
      <c r="E6" s="54"/>
    </row>
    <row r="7" spans="2:6" s="68" customFormat="1" ht="30" customHeight="1" thickBot="1" x14ac:dyDescent="0.25">
      <c r="B7" s="65" t="s">
        <v>47</v>
      </c>
      <c r="C7" s="66" t="s">
        <v>60</v>
      </c>
      <c r="D7" s="66" t="s">
        <v>50</v>
      </c>
      <c r="E7" s="67" t="s">
        <v>48</v>
      </c>
      <c r="F7" s="67" t="s">
        <v>49</v>
      </c>
    </row>
    <row r="8" spans="2:6" x14ac:dyDescent="0.2">
      <c r="B8" s="44">
        <f>Paramètres!$C$8</f>
        <v>44197</v>
      </c>
      <c r="C8" s="62" t="str">
        <f>IF(Journal!J300=0,"",Journal!J300)</f>
        <v>1000 Trésorerie</v>
      </c>
      <c r="D8" s="43" t="s">
        <v>62</v>
      </c>
      <c r="E8" s="53" t="str">
        <f>IF(Journal!K300=0,"",Journal!K300)</f>
        <v/>
      </c>
    </row>
    <row r="9" spans="2:6" x14ac:dyDescent="0.2">
      <c r="B9" s="44">
        <f>Paramètres!$C$8</f>
        <v>44197</v>
      </c>
      <c r="C9" s="62" t="str">
        <f>IF(Journal!J301=0,"",Journal!J301)</f>
        <v>1100 Créances clients</v>
      </c>
      <c r="D9" s="43" t="s">
        <v>62</v>
      </c>
      <c r="E9" s="53" t="str">
        <f>IF(Journal!K301=0,"",Journal!K301)</f>
        <v/>
      </c>
    </row>
    <row r="10" spans="2:6" x14ac:dyDescent="0.2">
      <c r="B10" s="44">
        <f>Paramètres!$C$8</f>
        <v>44197</v>
      </c>
      <c r="C10" s="62" t="str">
        <f>IF(Journal!J302=0,"",Journal!J302)</f>
        <v>1140 Autres créances</v>
      </c>
      <c r="D10" s="43" t="s">
        <v>62</v>
      </c>
      <c r="E10" s="53" t="str">
        <f>IF(Journal!K302=0,"",Journal!K302)</f>
        <v/>
      </c>
    </row>
    <row r="11" spans="2:6" x14ac:dyDescent="0.2">
      <c r="B11" s="44">
        <f>Paramètres!$C$8</f>
        <v>44197</v>
      </c>
      <c r="C11" s="62" t="str">
        <f>IF(Journal!J303=0,"",Journal!J303)</f>
        <v>1200 Stocks</v>
      </c>
      <c r="D11" s="43" t="s">
        <v>62</v>
      </c>
      <c r="E11" s="53" t="str">
        <f>IF(Journal!K303=0,"",Journal!K303)</f>
        <v/>
      </c>
    </row>
    <row r="12" spans="2:6" x14ac:dyDescent="0.2">
      <c r="B12" s="44">
        <f>Paramètres!$C$8</f>
        <v>44197</v>
      </c>
      <c r="C12" s="62" t="str">
        <f>IF(Journal!J304=0,"",Journal!J304)</f>
        <v>1300 Actifs transitoires</v>
      </c>
      <c r="D12" s="43" t="s">
        <v>62</v>
      </c>
      <c r="E12" s="53" t="str">
        <f>IF(Journal!K304=0,"",Journal!K304)</f>
        <v/>
      </c>
    </row>
    <row r="13" spans="2:6" x14ac:dyDescent="0.2">
      <c r="B13" s="44">
        <f>Paramètres!$C$8</f>
        <v>44197</v>
      </c>
      <c r="C13" s="62" t="str">
        <f>IF(Journal!J305=0,"",Journal!J305)</f>
        <v>1400 Immobilisations financières</v>
      </c>
      <c r="D13" s="43" t="s">
        <v>62</v>
      </c>
      <c r="E13" s="53" t="str">
        <f>IF(Journal!K305=0,"",Journal!K305)</f>
        <v/>
      </c>
    </row>
    <row r="14" spans="2:6" x14ac:dyDescent="0.2">
      <c r="B14" s="44">
        <f>Paramètres!$C$8</f>
        <v>44197</v>
      </c>
      <c r="C14" s="62" t="str">
        <f>IF(Journal!J306=0,"",Journal!J306)</f>
        <v>1480 Participations</v>
      </c>
      <c r="D14" s="43" t="s">
        <v>62</v>
      </c>
      <c r="E14" s="53" t="str">
        <f>IF(Journal!K306=0,"",Journal!K306)</f>
        <v/>
      </c>
    </row>
    <row r="15" spans="2:6" x14ac:dyDescent="0.2">
      <c r="B15" s="44">
        <f>Paramètres!$C$8</f>
        <v>44197</v>
      </c>
      <c r="C15" s="62" t="str">
        <f>IF(Journal!J307=0,"",Journal!J307)</f>
        <v>1500 Immobilisations corporelles</v>
      </c>
      <c r="D15" s="43" t="s">
        <v>62</v>
      </c>
      <c r="E15" s="53" t="str">
        <f>IF(Journal!K307=0,"",Journal!K307)</f>
        <v/>
      </c>
    </row>
    <row r="16" spans="2:6" x14ac:dyDescent="0.2">
      <c r="B16" s="44">
        <f>Paramètres!$C$8</f>
        <v>44197</v>
      </c>
      <c r="C16" s="62" t="str">
        <f>IF(Journal!J308=0,"",Journal!J308)</f>
        <v>1700 Immobilisations incorporelles</v>
      </c>
      <c r="D16" s="43" t="s">
        <v>62</v>
      </c>
      <c r="E16" s="53" t="str">
        <f>IF(Journal!K308=0,"",Journal!K308)</f>
        <v/>
      </c>
    </row>
    <row r="17" spans="2:6" x14ac:dyDescent="0.2">
      <c r="B17" s="44">
        <f>Paramètres!$C$8</f>
        <v>44197</v>
      </c>
      <c r="C17" s="62" t="str">
        <f>IF(Journal!J309=0,"",Journal!J309)</f>
        <v>1800 Actionnaires non-libéré</v>
      </c>
      <c r="D17" s="43" t="s">
        <v>62</v>
      </c>
      <c r="E17" s="53" t="str">
        <f>IF(Journal!K309=0,"",Journal!K309)</f>
        <v/>
      </c>
    </row>
    <row r="18" spans="2:6" x14ac:dyDescent="0.2">
      <c r="B18" s="44">
        <f>Paramètres!$C$8</f>
        <v>44197</v>
      </c>
      <c r="C18" s="62" t="str">
        <f>IF(Journal!L310=0,"",Journal!L310)</f>
        <v>2000 Fournisseurs</v>
      </c>
      <c r="D18" s="43" t="s">
        <v>62</v>
      </c>
      <c r="F18" s="2" t="str">
        <f>IF(Journal!M310=0,"",Journal!M310)</f>
        <v/>
      </c>
    </row>
    <row r="19" spans="2:6" x14ac:dyDescent="0.2">
      <c r="B19" s="44">
        <f>Paramètres!$C$8</f>
        <v>44197</v>
      </c>
      <c r="C19" s="62" t="str">
        <f>IF(Journal!L311=0,"",Journal!L311)</f>
        <v>2100 Dettes bancaires à court terme</v>
      </c>
      <c r="D19" s="43" t="s">
        <v>62</v>
      </c>
      <c r="F19" s="2" t="str">
        <f>IF(Journal!M311=0,"",Journal!M311)</f>
        <v/>
      </c>
    </row>
    <row r="20" spans="2:6" x14ac:dyDescent="0.2">
      <c r="B20" s="44">
        <f>Paramètres!$C$8</f>
        <v>44197</v>
      </c>
      <c r="C20" s="62" t="str">
        <f>IF(Journal!L312=0,"",Journal!L312)</f>
        <v>2200 Autres dettes à court terme</v>
      </c>
      <c r="D20" s="43" t="s">
        <v>62</v>
      </c>
      <c r="F20" s="2" t="str">
        <f>IF(Journal!M312=0,"",Journal!M312)</f>
        <v/>
      </c>
    </row>
    <row r="21" spans="2:6" x14ac:dyDescent="0.2">
      <c r="B21" s="44">
        <f>Paramètres!$C$8</f>
        <v>44197</v>
      </c>
      <c r="C21" s="62" t="str">
        <f>IF(Journal!L313=0,"",Journal!L313)</f>
        <v>2300 Passifs transitoires</v>
      </c>
      <c r="D21" s="43" t="s">
        <v>62</v>
      </c>
      <c r="F21" s="2" t="str">
        <f>IF(Journal!M313=0,"",Journal!M313)</f>
        <v/>
      </c>
    </row>
    <row r="22" spans="2:6" x14ac:dyDescent="0.2">
      <c r="B22" s="44">
        <f>Paramètres!$C$8</f>
        <v>44197</v>
      </c>
      <c r="C22" s="62" t="str">
        <f>IF(Journal!L314=0,"",Journal!L314)</f>
        <v>2400 Dettes bancaires à long terme</v>
      </c>
      <c r="D22" s="43" t="s">
        <v>62</v>
      </c>
      <c r="F22" s="2" t="str">
        <f>IF(Journal!M314=0,"",Journal!M314)</f>
        <v/>
      </c>
    </row>
    <row r="23" spans="2:6" x14ac:dyDescent="0.2">
      <c r="B23" s="44">
        <f>Paramètres!$C$8</f>
        <v>44197</v>
      </c>
      <c r="C23" s="62" t="str">
        <f>IF(Journal!L315=0,"",Journal!L315)</f>
        <v>2500 Autres dettes à long terme</v>
      </c>
      <c r="D23" s="43" t="s">
        <v>62</v>
      </c>
      <c r="F23" s="2" t="str">
        <f>IF(Journal!M315=0,"",Journal!M315)</f>
        <v/>
      </c>
    </row>
    <row r="24" spans="2:6" x14ac:dyDescent="0.2">
      <c r="B24" s="44">
        <f>Paramètres!$C$8</f>
        <v>44197</v>
      </c>
      <c r="C24" s="62" t="str">
        <f>IF(Journal!L316=0,"",Journal!L316)</f>
        <v>2600 Provisions</v>
      </c>
      <c r="D24" s="43" t="s">
        <v>62</v>
      </c>
      <c r="F24" s="2" t="str">
        <f>IF(Journal!M316=0,"",Journal!M316)</f>
        <v/>
      </c>
    </row>
    <row r="25" spans="2:6" x14ac:dyDescent="0.2">
      <c r="B25" s="44">
        <f>Paramètres!$C$8</f>
        <v>44197</v>
      </c>
      <c r="C25" s="62" t="str">
        <f>IF(Journal!L317=0,"",Journal!L317)</f>
        <v>2800 Capital social / propre</v>
      </c>
      <c r="D25" s="43" t="s">
        <v>62</v>
      </c>
      <c r="F25" s="2" t="str">
        <f>IF(Journal!M317=0,"",Journal!M317)</f>
        <v/>
      </c>
    </row>
    <row r="26" spans="2:6" x14ac:dyDescent="0.2">
      <c r="B26" s="44">
        <f>Paramètres!$C$8</f>
        <v>44197</v>
      </c>
      <c r="C26" s="62" t="str">
        <f>IF(Journal!L318=0,"",Journal!L318)</f>
        <v>2900 Réserve issue du capital</v>
      </c>
      <c r="D26" s="43" t="s">
        <v>62</v>
      </c>
      <c r="F26" s="2" t="str">
        <f>IF(Journal!M318=0,"",Journal!M318)</f>
        <v/>
      </c>
    </row>
    <row r="27" spans="2:6" x14ac:dyDescent="0.2">
      <c r="B27" s="44">
        <f>Paramètres!$C$8</f>
        <v>44197</v>
      </c>
      <c r="C27" s="62" t="str">
        <f>IF(Journal!L319=0,"",Journal!L319)</f>
        <v>2950 Réserve issue du bénéfice</v>
      </c>
      <c r="D27" s="43" t="s">
        <v>62</v>
      </c>
      <c r="F27" s="2" t="str">
        <f>IF(Journal!M319=0,"",Journal!M319)</f>
        <v/>
      </c>
    </row>
    <row r="28" spans="2:6" x14ac:dyDescent="0.2">
      <c r="B28" s="44">
        <f>Paramètres!$C$8</f>
        <v>44197</v>
      </c>
      <c r="C28" s="62" t="str">
        <f>IF(Journal!L320=0,"",Journal!L320)</f>
        <v>2960 Réserves facultatives</v>
      </c>
      <c r="D28" s="43" t="s">
        <v>62</v>
      </c>
      <c r="F28" s="2" t="str">
        <f>IF(Journal!M320=0,"",Journal!M320)</f>
        <v/>
      </c>
    </row>
    <row r="29" spans="2:6" x14ac:dyDescent="0.2">
      <c r="B29" s="44">
        <f>Paramètres!$C$8</f>
        <v>44197</v>
      </c>
      <c r="C29" s="62" t="str">
        <f>IF(Journal!L321=0,"",Journal!L321)</f>
        <v>2980 Propres parts du capital</v>
      </c>
      <c r="D29" s="43" t="s">
        <v>62</v>
      </c>
      <c r="F29" s="2" t="str">
        <f>IF(Journal!M321=0,"",Journal!M321)</f>
        <v/>
      </c>
    </row>
    <row r="30" spans="2:6" x14ac:dyDescent="0.2">
      <c r="B30" s="44" t="str">
        <f>IF(Journal!B7="","",Journal!B7)</f>
        <v/>
      </c>
      <c r="C30" s="62" t="str">
        <f>IF(Journal!J7=0,"",Journal!J7)</f>
        <v/>
      </c>
      <c r="D30" s="43" t="str">
        <f>IF(Journal!E7="","",Journal!E7)</f>
        <v/>
      </c>
      <c r="E30" s="53" t="str">
        <f>IF(Journal!K7=0,"",Journal!K7)</f>
        <v/>
      </c>
    </row>
    <row r="31" spans="2:6" x14ac:dyDescent="0.2">
      <c r="B31" s="44" t="str">
        <f>IF(Journal!B7="","",Journal!B7)</f>
        <v/>
      </c>
      <c r="C31" s="62" t="str">
        <f>IF(Journal!L7=0,"",Journal!L7)</f>
        <v/>
      </c>
      <c r="D31" s="43" t="str">
        <f>IF(Journal!E7="","",Journal!E7)</f>
        <v/>
      </c>
      <c r="F31" s="2" t="str">
        <f>IF(Journal!M7=0,"",Journal!M7)</f>
        <v/>
      </c>
    </row>
    <row r="32" spans="2:6" x14ac:dyDescent="0.2">
      <c r="B32" s="44" t="str">
        <f>IF(Journal!B8="","",Journal!B8)</f>
        <v/>
      </c>
      <c r="C32" s="62" t="str">
        <f>IF(Journal!J8=0,"",Journal!J8)</f>
        <v/>
      </c>
      <c r="D32" s="43" t="str">
        <f>IF(Journal!E8="","",Journal!E8)</f>
        <v/>
      </c>
      <c r="E32" s="53" t="str">
        <f>IF(Journal!K8=0,"",Journal!K8)</f>
        <v/>
      </c>
    </row>
    <row r="33" spans="2:6" x14ac:dyDescent="0.2">
      <c r="B33" s="44" t="str">
        <f>IF(Journal!B8="","",Journal!B8)</f>
        <v/>
      </c>
      <c r="C33" s="62" t="str">
        <f>IF(Journal!L8=0,"",Journal!L8)</f>
        <v/>
      </c>
      <c r="D33" s="43" t="str">
        <f>IF(Journal!E8="","",Journal!E8)</f>
        <v/>
      </c>
      <c r="F33" s="2" t="str">
        <f>IF(Journal!M8=0,"",Journal!M8)</f>
        <v/>
      </c>
    </row>
    <row r="34" spans="2:6" x14ac:dyDescent="0.2">
      <c r="B34" s="44" t="str">
        <f>IF(Journal!B9="","",Journal!B9)</f>
        <v/>
      </c>
      <c r="C34" s="62" t="str">
        <f>IF(Journal!J9=0,"",Journal!J9)</f>
        <v/>
      </c>
      <c r="D34" s="43" t="str">
        <f>IF(Journal!E9="","",Journal!E9)</f>
        <v/>
      </c>
      <c r="E34" s="53" t="str">
        <f>IF(Journal!K9=0,"",Journal!K9)</f>
        <v/>
      </c>
    </row>
    <row r="35" spans="2:6" x14ac:dyDescent="0.2">
      <c r="B35" s="44" t="str">
        <f>IF(Journal!B9="","",Journal!B9)</f>
        <v/>
      </c>
      <c r="C35" s="62" t="str">
        <f>IF(Journal!L9=0,"",Journal!L9)</f>
        <v/>
      </c>
      <c r="D35" s="43" t="str">
        <f>IF(Journal!E9="","",Journal!E9)</f>
        <v/>
      </c>
      <c r="F35" s="2" t="str">
        <f>IF(Journal!M9=0,"",Journal!M9)</f>
        <v/>
      </c>
    </row>
    <row r="36" spans="2:6" x14ac:dyDescent="0.2">
      <c r="B36" s="44" t="str">
        <f>IF(Journal!B10="","",Journal!B10)</f>
        <v/>
      </c>
      <c r="C36" s="62" t="str">
        <f>IF(Journal!J10=0,"",Journal!J10)</f>
        <v/>
      </c>
      <c r="D36" s="43" t="str">
        <f>IF(Journal!E10="","",Journal!E10)</f>
        <v/>
      </c>
      <c r="E36" s="53" t="str">
        <f>IF(Journal!K10=0,"",Journal!K10)</f>
        <v/>
      </c>
    </row>
    <row r="37" spans="2:6" x14ac:dyDescent="0.2">
      <c r="B37" s="44" t="str">
        <f>IF(Journal!B10="","",Journal!B10)</f>
        <v/>
      </c>
      <c r="C37" s="62" t="str">
        <f>IF(Journal!L10=0,"",Journal!L10)</f>
        <v/>
      </c>
      <c r="D37" s="43" t="str">
        <f>IF(Journal!E10="","",Journal!E10)</f>
        <v/>
      </c>
      <c r="F37" s="2" t="str">
        <f>IF(Journal!M10=0,"",Journal!M10)</f>
        <v/>
      </c>
    </row>
    <row r="38" spans="2:6" x14ac:dyDescent="0.2">
      <c r="B38" s="44" t="str">
        <f>IF(Journal!B11="","",Journal!B11)</f>
        <v/>
      </c>
      <c r="C38" s="62" t="str">
        <f>IF(Journal!L11=0,"",Journal!L11)</f>
        <v/>
      </c>
      <c r="D38" s="43" t="str">
        <f>IF(Journal!E11="","",Journal!E11)</f>
        <v/>
      </c>
      <c r="F38" s="2" t="str">
        <f>IF(Journal!M11=0,"",Journal!M11)</f>
        <v/>
      </c>
    </row>
    <row r="39" spans="2:6" x14ac:dyDescent="0.2">
      <c r="B39" s="44" t="str">
        <f>IF(Journal!B11="","",Journal!B11)</f>
        <v/>
      </c>
      <c r="C39" s="62" t="str">
        <f>IF(Journal!J11=0,"",Journal!J11)</f>
        <v/>
      </c>
      <c r="D39" s="43" t="str">
        <f>IF(Journal!E11="","",Journal!E11)</f>
        <v/>
      </c>
      <c r="E39" s="53" t="str">
        <f>IF(Journal!K11=0,"",Journal!K11)</f>
        <v/>
      </c>
    </row>
    <row r="40" spans="2:6" x14ac:dyDescent="0.2">
      <c r="B40" s="44" t="str">
        <f>IF(Journal!B12="","",Journal!B12)</f>
        <v/>
      </c>
      <c r="C40" s="62" t="str">
        <f>IF(Journal!L12=0,"",Journal!L12)</f>
        <v/>
      </c>
      <c r="D40" s="43" t="str">
        <f>IF(Journal!E12="","",Journal!E12)</f>
        <v/>
      </c>
      <c r="F40" s="2" t="str">
        <f>IF(Journal!M12=0,"",Journal!M12)</f>
        <v/>
      </c>
    </row>
    <row r="41" spans="2:6" x14ac:dyDescent="0.2">
      <c r="B41" s="44" t="str">
        <f>IF(Journal!B12="","",Journal!B12)</f>
        <v/>
      </c>
      <c r="C41" s="62" t="str">
        <f>IF(Journal!J12=0,"",Journal!J12)</f>
        <v/>
      </c>
      <c r="D41" s="43" t="str">
        <f>IF(Journal!E12="","",Journal!E12)</f>
        <v/>
      </c>
      <c r="E41" s="53" t="str">
        <f>IF(Journal!K12=0,"",Journal!K12)</f>
        <v/>
      </c>
    </row>
    <row r="42" spans="2:6" x14ac:dyDescent="0.2">
      <c r="B42" s="44" t="str">
        <f>IF(Journal!B13="","",Journal!B13)</f>
        <v/>
      </c>
      <c r="C42" s="62" t="str">
        <f>IF(Journal!L13=0,"",Journal!L13)</f>
        <v/>
      </c>
      <c r="D42" s="43" t="str">
        <f>IF(Journal!E13="","",Journal!E13)</f>
        <v/>
      </c>
      <c r="F42" s="2" t="str">
        <f>IF(Journal!M13=0,"",Journal!M13)</f>
        <v/>
      </c>
    </row>
    <row r="43" spans="2:6" x14ac:dyDescent="0.2">
      <c r="B43" s="44" t="str">
        <f>IF(Journal!B13="","",Journal!B13)</f>
        <v/>
      </c>
      <c r="C43" s="62" t="str">
        <f>IF(Journal!J13=0,"",Journal!J13)</f>
        <v/>
      </c>
      <c r="D43" s="43" t="str">
        <f>IF(Journal!E13="","",Journal!E13)</f>
        <v/>
      </c>
      <c r="E43" s="53" t="str">
        <f>IF(Journal!K13=0,"",Journal!K13)</f>
        <v/>
      </c>
    </row>
    <row r="44" spans="2:6" x14ac:dyDescent="0.2">
      <c r="B44" s="44" t="str">
        <f>IF(Journal!B14="","",Journal!B14)</f>
        <v/>
      </c>
      <c r="C44" s="62" t="str">
        <f>IF(Journal!L14=0,"",Journal!L14)</f>
        <v/>
      </c>
      <c r="D44" s="43" t="str">
        <f>IF(Journal!E14="","",Journal!E14)</f>
        <v/>
      </c>
      <c r="F44" s="2" t="str">
        <f>IF(Journal!M14=0,"",Journal!M14)</f>
        <v/>
      </c>
    </row>
    <row r="45" spans="2:6" x14ac:dyDescent="0.2">
      <c r="B45" s="44" t="str">
        <f>IF(Journal!B14="","",Journal!B14)</f>
        <v/>
      </c>
      <c r="C45" s="62" t="str">
        <f>IF(Journal!J14=0,"",Journal!J14)</f>
        <v/>
      </c>
      <c r="D45" s="43" t="str">
        <f>IF(Journal!E14="","",Journal!E14)</f>
        <v/>
      </c>
      <c r="E45" s="53" t="str">
        <f>IF(Journal!K14=0,"",Journal!K14)</f>
        <v/>
      </c>
    </row>
    <row r="46" spans="2:6" x14ac:dyDescent="0.2">
      <c r="B46" s="44" t="str">
        <f>IF(Journal!B15="","",Journal!B15)</f>
        <v/>
      </c>
      <c r="C46" s="62" t="str">
        <f>IF(Journal!L15=0,"",Journal!L15)</f>
        <v/>
      </c>
      <c r="D46" s="43" t="str">
        <f>IF(Journal!E15="","",Journal!E15)</f>
        <v/>
      </c>
      <c r="F46" s="2" t="str">
        <f>IF(Journal!M15=0,"",Journal!M15)</f>
        <v/>
      </c>
    </row>
    <row r="47" spans="2:6" x14ac:dyDescent="0.2">
      <c r="B47" s="44" t="str">
        <f>IF(Journal!B15="","",Journal!B15)</f>
        <v/>
      </c>
      <c r="C47" s="62" t="str">
        <f>IF(Journal!J15=0,"",Journal!J15)</f>
        <v/>
      </c>
      <c r="D47" s="43" t="str">
        <f>IF(Journal!E15="","",Journal!E15)</f>
        <v/>
      </c>
      <c r="E47" s="53" t="str">
        <f>IF(Journal!K15=0,"",Journal!K15)</f>
        <v/>
      </c>
    </row>
    <row r="48" spans="2:6" x14ac:dyDescent="0.2">
      <c r="B48" s="44" t="str">
        <f>IF(Journal!B16="","",Journal!B16)</f>
        <v/>
      </c>
      <c r="C48" s="62" t="str">
        <f>IF(Journal!J16=0,"",Journal!J16)</f>
        <v/>
      </c>
      <c r="D48" s="43" t="str">
        <f>IF(Journal!E16="","",Journal!E16)</f>
        <v/>
      </c>
      <c r="E48" s="53" t="str">
        <f>IF(Journal!K16=0,"",Journal!K16)</f>
        <v/>
      </c>
    </row>
    <row r="49" spans="2:6" x14ac:dyDescent="0.2">
      <c r="B49" s="44" t="str">
        <f>IF(Journal!B16="","",Journal!B16)</f>
        <v/>
      </c>
      <c r="C49" s="62" t="str">
        <f>IF(Journal!L16=0,"",Journal!L16)</f>
        <v/>
      </c>
      <c r="D49" s="43" t="str">
        <f>IF(Journal!E16="","",Journal!E16)</f>
        <v/>
      </c>
      <c r="F49" s="2" t="str">
        <f>IF(Journal!M16=0,"",Journal!M16)</f>
        <v/>
      </c>
    </row>
    <row r="50" spans="2:6" x14ac:dyDescent="0.2">
      <c r="B50" s="44" t="str">
        <f>IF(Journal!B17="","",Journal!B17)</f>
        <v/>
      </c>
      <c r="C50" s="62" t="str">
        <f>IF(Journal!L17=0,"",Journal!L17)</f>
        <v/>
      </c>
      <c r="D50" s="43" t="str">
        <f>IF(Journal!E17="","",Journal!E17)</f>
        <v/>
      </c>
      <c r="F50" s="2" t="str">
        <f>IF(Journal!M17=0,"",Journal!M17)</f>
        <v/>
      </c>
    </row>
    <row r="51" spans="2:6" x14ac:dyDescent="0.2">
      <c r="B51" s="44" t="str">
        <f>IF(Journal!B17="","",Journal!B17)</f>
        <v/>
      </c>
      <c r="C51" s="62" t="str">
        <f>IF(Journal!J17=0,"",Journal!J17)</f>
        <v/>
      </c>
      <c r="D51" s="43" t="str">
        <f>IF(Journal!E17="","",Journal!E17)</f>
        <v/>
      </c>
      <c r="E51" s="53" t="str">
        <f>IF(Journal!K17=0,"",Journal!K17)</f>
        <v/>
      </c>
    </row>
    <row r="52" spans="2:6" x14ac:dyDescent="0.2">
      <c r="B52" s="44" t="str">
        <f>IF(Journal!B18="","",Journal!B18)</f>
        <v/>
      </c>
      <c r="C52" s="62" t="str">
        <f>IF(Journal!J18=0,"",Journal!J18)</f>
        <v/>
      </c>
      <c r="D52" s="43" t="str">
        <f>IF(Journal!E18="","",Journal!E18)</f>
        <v/>
      </c>
      <c r="E52" s="53" t="str">
        <f>IF(Journal!K18=0,"",Journal!K18)</f>
        <v/>
      </c>
    </row>
    <row r="53" spans="2:6" x14ac:dyDescent="0.2">
      <c r="B53" s="44" t="str">
        <f>IF(Journal!B18="","",Journal!B18)</f>
        <v/>
      </c>
      <c r="C53" s="62" t="str">
        <f>IF(Journal!L18=0,"",Journal!L18)</f>
        <v/>
      </c>
      <c r="D53" s="43" t="str">
        <f>IF(Journal!E18="","",Journal!E18)</f>
        <v/>
      </c>
      <c r="F53" s="2" t="str">
        <f>IF(Journal!M18=0,"",Journal!M18)</f>
        <v/>
      </c>
    </row>
    <row r="54" spans="2:6" x14ac:dyDescent="0.2">
      <c r="B54" s="44" t="str">
        <f>IF(Journal!B19="","",Journal!B19)</f>
        <v/>
      </c>
      <c r="C54" s="62" t="str">
        <f>IF(Journal!L19=0,"",Journal!L19)</f>
        <v/>
      </c>
      <c r="D54" s="43" t="str">
        <f>IF(Journal!E19="","",Journal!E19)</f>
        <v/>
      </c>
      <c r="F54" s="2" t="str">
        <f>IF(Journal!M19=0,"",Journal!M19)</f>
        <v/>
      </c>
    </row>
    <row r="55" spans="2:6" x14ac:dyDescent="0.2">
      <c r="B55" s="44" t="str">
        <f>IF(Journal!B19="","",Journal!B19)</f>
        <v/>
      </c>
      <c r="C55" s="62" t="str">
        <f>IF(Journal!J19=0,"",Journal!J19)</f>
        <v/>
      </c>
      <c r="D55" s="43" t="str">
        <f>IF(Journal!E19="","",Journal!E19)</f>
        <v/>
      </c>
      <c r="E55" s="53" t="str">
        <f>IF(Journal!K19=0,"",Journal!K19)</f>
        <v/>
      </c>
    </row>
    <row r="56" spans="2:6" x14ac:dyDescent="0.2">
      <c r="B56" s="44" t="str">
        <f>IF(Journal!B20="","",Journal!B20)</f>
        <v/>
      </c>
      <c r="C56" s="62" t="str">
        <f>IF(Journal!J20=0,"",Journal!J20)</f>
        <v/>
      </c>
      <c r="D56" s="43" t="str">
        <f>IF(Journal!E20="","",Journal!E20)</f>
        <v/>
      </c>
      <c r="E56" s="53" t="str">
        <f>IF(Journal!K20=0,"",Journal!K20)</f>
        <v/>
      </c>
    </row>
    <row r="57" spans="2:6" x14ac:dyDescent="0.2">
      <c r="B57" s="44" t="str">
        <f>IF(Journal!B20="","",Journal!B20)</f>
        <v/>
      </c>
      <c r="C57" s="62" t="str">
        <f>IF(Journal!L20=0,"",Journal!L20)</f>
        <v/>
      </c>
      <c r="D57" s="43" t="str">
        <f>IF(Journal!E20="","",Journal!E20)</f>
        <v/>
      </c>
      <c r="F57" s="2" t="str">
        <f>IF(Journal!M20=0,"",Journal!M20)</f>
        <v/>
      </c>
    </row>
    <row r="58" spans="2:6" x14ac:dyDescent="0.2">
      <c r="B58" s="44" t="str">
        <f>IF(Journal!B21="","",Journal!B21)</f>
        <v/>
      </c>
      <c r="C58" s="62" t="str">
        <f>IF(Journal!L21=0,"",Journal!L21)</f>
        <v/>
      </c>
      <c r="D58" s="43" t="str">
        <f>IF(Journal!E21="","",Journal!E21)</f>
        <v/>
      </c>
      <c r="F58" s="2" t="str">
        <f>IF(Journal!M21=0,"",Journal!M21)</f>
        <v/>
      </c>
    </row>
    <row r="59" spans="2:6" x14ac:dyDescent="0.2">
      <c r="B59" s="44" t="str">
        <f>IF(Journal!B21="","",Journal!B21)</f>
        <v/>
      </c>
      <c r="C59" s="62" t="str">
        <f>IF(Journal!J21=0,"",Journal!J21)</f>
        <v/>
      </c>
      <c r="D59" s="43" t="str">
        <f>IF(Journal!E21="","",Journal!E21)</f>
        <v/>
      </c>
      <c r="E59" s="53" t="str">
        <f>IF(Journal!K21=0,"",Journal!K21)</f>
        <v/>
      </c>
    </row>
    <row r="60" spans="2:6" x14ac:dyDescent="0.2">
      <c r="B60" s="44" t="str">
        <f>IF(Journal!B22="","",Journal!B22)</f>
        <v/>
      </c>
      <c r="C60" s="62" t="str">
        <f>IF(Journal!J22=0,"",Journal!J22)</f>
        <v/>
      </c>
      <c r="D60" s="43" t="str">
        <f>IF(Journal!E22="","",Journal!E22)</f>
        <v/>
      </c>
      <c r="E60" s="53" t="str">
        <f>IF(Journal!K22=0,"",Journal!K22)</f>
        <v/>
      </c>
    </row>
    <row r="61" spans="2:6" x14ac:dyDescent="0.2">
      <c r="B61" s="44" t="str">
        <f>IF(Journal!B22="","",Journal!B22)</f>
        <v/>
      </c>
      <c r="C61" s="62" t="str">
        <f>IF(Journal!L22=0,"",Journal!L22)</f>
        <v/>
      </c>
      <c r="D61" s="43" t="str">
        <f>IF(Journal!E22="","",Journal!E22)</f>
        <v/>
      </c>
      <c r="F61" s="2" t="str">
        <f>IF(Journal!M22=0,"",Journal!M22)</f>
        <v/>
      </c>
    </row>
    <row r="62" spans="2:6" x14ac:dyDescent="0.2">
      <c r="B62" s="44" t="str">
        <f>IF(Journal!B23="","",Journal!B23)</f>
        <v/>
      </c>
      <c r="C62" s="62" t="str">
        <f>IF(Journal!J23=0,"",Journal!J23)</f>
        <v/>
      </c>
      <c r="D62" s="43" t="str">
        <f>IF(Journal!E23="","",Journal!E23)</f>
        <v/>
      </c>
      <c r="E62" s="53" t="str">
        <f>IF(Journal!K23=0,"",Journal!K23)</f>
        <v/>
      </c>
    </row>
    <row r="63" spans="2:6" x14ac:dyDescent="0.2">
      <c r="B63" s="44" t="str">
        <f>IF(Journal!B23="","",Journal!B23)</f>
        <v/>
      </c>
      <c r="C63" s="62" t="str">
        <f>IF(Journal!L23=0,"",Journal!L23)</f>
        <v/>
      </c>
      <c r="D63" s="43" t="str">
        <f>IF(Journal!E23="","",Journal!E23)</f>
        <v/>
      </c>
      <c r="F63" s="2" t="str">
        <f>IF(Journal!M23=0,"",Journal!M23)</f>
        <v/>
      </c>
    </row>
    <row r="64" spans="2:6" x14ac:dyDescent="0.2">
      <c r="B64" s="44" t="str">
        <f>IF(Journal!B24="","",Journal!B24)</f>
        <v/>
      </c>
      <c r="C64" s="62" t="str">
        <f>IF(Journal!L24=0,"",Journal!L24)</f>
        <v/>
      </c>
      <c r="D64" s="43" t="str">
        <f>IF(Journal!E24="","",Journal!E24)</f>
        <v/>
      </c>
      <c r="F64" s="2" t="str">
        <f>IF(Journal!M24=0,"",Journal!M24)</f>
        <v/>
      </c>
    </row>
    <row r="65" spans="2:6" x14ac:dyDescent="0.2">
      <c r="B65" s="44" t="str">
        <f>IF(Journal!B24="","",Journal!B24)</f>
        <v/>
      </c>
      <c r="C65" s="62" t="str">
        <f>IF(Journal!J24=0,"",Journal!J24)</f>
        <v/>
      </c>
      <c r="D65" s="43" t="str">
        <f>IF(Journal!E24="","",Journal!E24)</f>
        <v/>
      </c>
      <c r="E65" s="53" t="str">
        <f>IF(Journal!K24=0,"",Journal!K24)</f>
        <v/>
      </c>
    </row>
    <row r="66" spans="2:6" x14ac:dyDescent="0.2">
      <c r="B66" s="44" t="str">
        <f>IF(Journal!B25="","",Journal!B25)</f>
        <v/>
      </c>
      <c r="C66" s="62" t="str">
        <f>IF(Journal!J25=0,"",Journal!J25)</f>
        <v/>
      </c>
      <c r="D66" s="43" t="str">
        <f>IF(Journal!E25="","",Journal!E25)</f>
        <v/>
      </c>
      <c r="E66" s="53" t="str">
        <f>IF(Journal!K25=0,"",Journal!K25)</f>
        <v/>
      </c>
    </row>
    <row r="67" spans="2:6" x14ac:dyDescent="0.2">
      <c r="B67" s="44" t="str">
        <f>IF(Journal!B25="","",Journal!B25)</f>
        <v/>
      </c>
      <c r="C67" s="62" t="str">
        <f>IF(Journal!L25=0,"",Journal!L25)</f>
        <v/>
      </c>
      <c r="D67" s="43" t="str">
        <f>IF(Journal!E25="","",Journal!E25)</f>
        <v/>
      </c>
      <c r="F67" s="2" t="str">
        <f>IF(Journal!M25=0,"",Journal!M25)</f>
        <v/>
      </c>
    </row>
    <row r="68" spans="2:6" x14ac:dyDescent="0.2">
      <c r="B68" s="44" t="str">
        <f>IF(Journal!B26="","",Journal!B26)</f>
        <v/>
      </c>
      <c r="C68" s="62" t="str">
        <f>IF(Journal!J26=0,"",Journal!J26)</f>
        <v/>
      </c>
      <c r="D68" s="43" t="str">
        <f>IF(Journal!E26="","",Journal!E26)</f>
        <v/>
      </c>
      <c r="E68" s="53" t="str">
        <f>IF(Journal!K26=0,"",Journal!K26)</f>
        <v/>
      </c>
    </row>
    <row r="69" spans="2:6" x14ac:dyDescent="0.2">
      <c r="B69" s="44" t="str">
        <f>IF(Journal!B26="","",Journal!B26)</f>
        <v/>
      </c>
      <c r="C69" s="62" t="str">
        <f>IF(Journal!L26=0,"",Journal!L26)</f>
        <v/>
      </c>
      <c r="D69" s="43" t="str">
        <f>IF(Journal!E26="","",Journal!E26)</f>
        <v/>
      </c>
      <c r="F69" s="2" t="str">
        <f>IF(Journal!M26=0,"",Journal!M26)</f>
        <v/>
      </c>
    </row>
    <row r="70" spans="2:6" x14ac:dyDescent="0.2">
      <c r="B70" s="44" t="str">
        <f>IF(Journal!B27="","",Journal!B27)</f>
        <v/>
      </c>
      <c r="C70" s="62" t="str">
        <f>IF(Journal!J27=0,"",Journal!J27)</f>
        <v/>
      </c>
      <c r="D70" s="43" t="str">
        <f>IF(Journal!E27="","",Journal!E27)</f>
        <v/>
      </c>
      <c r="E70" s="53" t="str">
        <f>IF(Journal!K27=0,"",Journal!K27)</f>
        <v/>
      </c>
    </row>
    <row r="71" spans="2:6" x14ac:dyDescent="0.2">
      <c r="B71" s="44" t="str">
        <f>IF(Journal!B27="","",Journal!B27)</f>
        <v/>
      </c>
      <c r="C71" s="62" t="str">
        <f>IF(Journal!L27=0,"",Journal!L27)</f>
        <v/>
      </c>
      <c r="D71" s="43" t="str">
        <f>IF(Journal!E27="","",Journal!E27)</f>
        <v/>
      </c>
      <c r="F71" s="2" t="str">
        <f>IF(Journal!M27=0,"",Journal!M27)</f>
        <v/>
      </c>
    </row>
    <row r="72" spans="2:6" x14ac:dyDescent="0.2">
      <c r="B72" s="44" t="str">
        <f>IF(Journal!B28="","",Journal!B28)</f>
        <v/>
      </c>
      <c r="C72" s="62" t="str">
        <f>IF(Journal!J28=0,"",Journal!J28)</f>
        <v/>
      </c>
      <c r="D72" s="43" t="str">
        <f>IF(Journal!E28="","",Journal!E28)</f>
        <v/>
      </c>
      <c r="E72" s="53" t="str">
        <f>IF(Journal!K28=0,"",Journal!K28)</f>
        <v/>
      </c>
    </row>
    <row r="73" spans="2:6" x14ac:dyDescent="0.2">
      <c r="B73" s="44" t="str">
        <f>IF(Journal!B28="","",Journal!B28)</f>
        <v/>
      </c>
      <c r="C73" s="62" t="str">
        <f>IF(Journal!L28=0,"",Journal!L28)</f>
        <v/>
      </c>
      <c r="D73" s="43" t="str">
        <f>IF(Journal!E28="","",Journal!E28)</f>
        <v/>
      </c>
      <c r="F73" s="2" t="str">
        <f>IF(Journal!M28=0,"",Journal!M28)</f>
        <v/>
      </c>
    </row>
    <row r="74" spans="2:6" x14ac:dyDescent="0.2">
      <c r="B74" s="44" t="str">
        <f>IF(Journal!B29="","",Journal!B29)</f>
        <v/>
      </c>
      <c r="C74" s="62" t="str">
        <f>IF(Journal!J29=0,"",Journal!J29)</f>
        <v/>
      </c>
      <c r="D74" s="43" t="str">
        <f>IF(Journal!E29="","",Journal!E29)</f>
        <v/>
      </c>
      <c r="E74" s="53" t="str">
        <f>IF(Journal!K29=0,"",Journal!K29)</f>
        <v/>
      </c>
    </row>
    <row r="75" spans="2:6" x14ac:dyDescent="0.2">
      <c r="B75" s="44" t="str">
        <f>IF(Journal!B29="","",Journal!B29)</f>
        <v/>
      </c>
      <c r="C75" s="62" t="str">
        <f>IF(Journal!L29=0,"",Journal!L29)</f>
        <v/>
      </c>
      <c r="D75" s="43" t="str">
        <f>IF(Journal!E29="","",Journal!E29)</f>
        <v/>
      </c>
      <c r="F75" s="2" t="str">
        <f>IF(Journal!M29=0,"",Journal!M29)</f>
        <v/>
      </c>
    </row>
    <row r="76" spans="2:6" x14ac:dyDescent="0.2">
      <c r="B76" s="44" t="str">
        <f>IF(Journal!B30="","",Journal!B30)</f>
        <v/>
      </c>
      <c r="C76" s="62" t="str">
        <f>IF(Journal!L30=0,"",Journal!L30)</f>
        <v/>
      </c>
      <c r="D76" s="43" t="str">
        <f>IF(Journal!E30="","",Journal!E30)</f>
        <v/>
      </c>
      <c r="F76" s="2" t="str">
        <f>IF(Journal!M30=0,"",Journal!M30)</f>
        <v/>
      </c>
    </row>
    <row r="77" spans="2:6" x14ac:dyDescent="0.2">
      <c r="B77" s="44" t="str">
        <f>IF(Journal!B30="","",Journal!B30)</f>
        <v/>
      </c>
      <c r="C77" s="62" t="str">
        <f>IF(Journal!J30=0,"",Journal!J30)</f>
        <v/>
      </c>
      <c r="D77" s="43" t="str">
        <f>IF(Journal!E30="","",Journal!E30)</f>
        <v/>
      </c>
      <c r="E77" s="53" t="str">
        <f>IF(Journal!K30=0,"",Journal!K30)</f>
        <v/>
      </c>
    </row>
    <row r="78" spans="2:6" x14ac:dyDescent="0.2">
      <c r="B78" s="44" t="str">
        <f>IF(Journal!B31="","",Journal!B31)</f>
        <v/>
      </c>
      <c r="C78" s="62" t="str">
        <f>IF(Journal!L31=0,"",Journal!L31)</f>
        <v/>
      </c>
      <c r="D78" s="43" t="str">
        <f>IF(Journal!E31="","",Journal!E31)</f>
        <v/>
      </c>
      <c r="F78" s="2" t="str">
        <f>IF(Journal!M31=0,"",Journal!M31)</f>
        <v/>
      </c>
    </row>
    <row r="79" spans="2:6" x14ac:dyDescent="0.2">
      <c r="B79" s="44" t="str">
        <f>IF(Journal!B31="","",Journal!B31)</f>
        <v/>
      </c>
      <c r="C79" s="62" t="str">
        <f>IF(Journal!J31=0,"",Journal!J31)</f>
        <v/>
      </c>
      <c r="D79" s="43" t="str">
        <f>IF(Journal!E31="","",Journal!E31)</f>
        <v/>
      </c>
      <c r="E79" s="53" t="str">
        <f>IF(Journal!K31=0,"",Journal!K31)</f>
        <v/>
      </c>
    </row>
    <row r="80" spans="2:6" x14ac:dyDescent="0.2">
      <c r="B80" s="44" t="str">
        <f>IF(Journal!B32="","",Journal!B32)</f>
        <v/>
      </c>
      <c r="C80" s="62" t="str">
        <f>IF(Journal!J32=0,"",Journal!J32)</f>
        <v/>
      </c>
      <c r="D80" s="43" t="str">
        <f>IF(Journal!E32="","",Journal!E32)</f>
        <v/>
      </c>
      <c r="E80" s="53" t="str">
        <f>IF(Journal!K32=0,"",Journal!K32)</f>
        <v/>
      </c>
    </row>
    <row r="81" spans="2:5" x14ac:dyDescent="0.2">
      <c r="B81" s="44" t="str">
        <f>IF(Journal!B33="","",Journal!B33)</f>
        <v/>
      </c>
      <c r="C81" s="62" t="str">
        <f>IF(Journal!J33=0,"",Journal!J33)</f>
        <v/>
      </c>
      <c r="D81" s="43" t="str">
        <f>IF(Journal!E33="","",Journal!E33)</f>
        <v/>
      </c>
      <c r="E81" s="53" t="str">
        <f>IF(Journal!K33=0,"",Journal!K33)</f>
        <v/>
      </c>
    </row>
    <row r="82" spans="2:5" x14ac:dyDescent="0.2">
      <c r="B82" s="44" t="str">
        <f>IF(Journal!B34="","",Journal!B34)</f>
        <v/>
      </c>
      <c r="C82" s="62" t="str">
        <f>IF(Journal!J34=0,"",Journal!J34)</f>
        <v/>
      </c>
      <c r="D82" s="43" t="str">
        <f>IF(Journal!E34="","",Journal!E34)</f>
        <v/>
      </c>
      <c r="E82" s="53" t="str">
        <f>IF(Journal!K34=0,"",Journal!K34)</f>
        <v/>
      </c>
    </row>
    <row r="83" spans="2:5" x14ac:dyDescent="0.2">
      <c r="B83" s="44" t="str">
        <f>IF(Journal!B35="","",Journal!B35)</f>
        <v/>
      </c>
      <c r="C83" s="62" t="str">
        <f>IF(Journal!J35=0,"",Journal!J35)</f>
        <v/>
      </c>
      <c r="D83" s="43" t="str">
        <f>IF(Journal!E35="","",Journal!E35)</f>
        <v/>
      </c>
      <c r="E83" s="53" t="str">
        <f>IF(Journal!K35=0,"",Journal!K35)</f>
        <v/>
      </c>
    </row>
    <row r="84" spans="2:5" x14ac:dyDescent="0.2">
      <c r="B84" s="44" t="str">
        <f>IF(Journal!B36="","",Journal!B36)</f>
        <v/>
      </c>
      <c r="C84" s="62" t="str">
        <f>IF(Journal!J36=0,"",Journal!J36)</f>
        <v/>
      </c>
      <c r="D84" s="43" t="str">
        <f>IF(Journal!E36="","",Journal!E36)</f>
        <v/>
      </c>
      <c r="E84" s="53" t="str">
        <f>IF(Journal!K36=0,"",Journal!K36)</f>
        <v/>
      </c>
    </row>
    <row r="85" spans="2:5" x14ac:dyDescent="0.2">
      <c r="B85" s="44" t="str">
        <f>IF(Journal!B37="","",Journal!B37)</f>
        <v/>
      </c>
      <c r="C85" s="62" t="str">
        <f>IF(Journal!J37=0,"",Journal!J37)</f>
        <v/>
      </c>
      <c r="D85" s="43" t="str">
        <f>IF(Journal!E37="","",Journal!E37)</f>
        <v/>
      </c>
      <c r="E85" s="53" t="str">
        <f>IF(Journal!K37=0,"",Journal!K37)</f>
        <v/>
      </c>
    </row>
    <row r="86" spans="2:5" x14ac:dyDescent="0.2">
      <c r="B86" s="44" t="str">
        <f>IF(Journal!B38="","",Journal!B38)</f>
        <v/>
      </c>
      <c r="C86" s="62" t="str">
        <f>IF(Journal!J38=0,"",Journal!J38)</f>
        <v/>
      </c>
      <c r="D86" s="43" t="str">
        <f>IF(Journal!E38="","",Journal!E38)</f>
        <v/>
      </c>
      <c r="E86" s="53" t="str">
        <f>IF(Journal!K38=0,"",Journal!K38)</f>
        <v/>
      </c>
    </row>
    <row r="87" spans="2:5" x14ac:dyDescent="0.2">
      <c r="B87" s="44" t="str">
        <f>IF(Journal!B39="","",Journal!B39)</f>
        <v/>
      </c>
      <c r="C87" s="62" t="str">
        <f>IF(Journal!J39=0,"",Journal!J39)</f>
        <v/>
      </c>
      <c r="D87" s="43" t="str">
        <f>IF(Journal!E39="","",Journal!E39)</f>
        <v/>
      </c>
      <c r="E87" s="53" t="str">
        <f>IF(Journal!K39=0,"",Journal!K39)</f>
        <v/>
      </c>
    </row>
    <row r="88" spans="2:5" x14ac:dyDescent="0.2">
      <c r="B88" s="44" t="str">
        <f>IF(Journal!B40="","",Journal!B40)</f>
        <v/>
      </c>
      <c r="C88" s="62" t="str">
        <f>IF(Journal!J40=0,"",Journal!J40)</f>
        <v/>
      </c>
      <c r="D88" s="43" t="str">
        <f>IF(Journal!E40="","",Journal!E40)</f>
        <v/>
      </c>
      <c r="E88" s="53" t="str">
        <f>IF(Journal!K40=0,"",Journal!K40)</f>
        <v/>
      </c>
    </row>
    <row r="89" spans="2:5" x14ac:dyDescent="0.2">
      <c r="B89" s="44" t="str">
        <f>IF(Journal!B41="","",Journal!B41)</f>
        <v/>
      </c>
      <c r="C89" s="62" t="str">
        <f>IF(Journal!J41=0,"",Journal!J41)</f>
        <v/>
      </c>
      <c r="D89" s="43" t="str">
        <f>IF(Journal!E41="","",Journal!E41)</f>
        <v/>
      </c>
      <c r="E89" s="53" t="str">
        <f>IF(Journal!K41=0,"",Journal!K41)</f>
        <v/>
      </c>
    </row>
    <row r="90" spans="2:5" x14ac:dyDescent="0.2">
      <c r="B90" s="44" t="str">
        <f>IF(Journal!B42="","",Journal!B42)</f>
        <v/>
      </c>
      <c r="C90" s="62" t="str">
        <f>IF(Journal!J42=0,"",Journal!J42)</f>
        <v/>
      </c>
      <c r="D90" s="43" t="str">
        <f>IF(Journal!E42="","",Journal!E42)</f>
        <v/>
      </c>
      <c r="E90" s="53" t="str">
        <f>IF(Journal!K42=0,"",Journal!K42)</f>
        <v/>
      </c>
    </row>
    <row r="91" spans="2:5" x14ac:dyDescent="0.2">
      <c r="B91" s="44" t="str">
        <f>IF(Journal!B43="","",Journal!B43)</f>
        <v/>
      </c>
      <c r="C91" s="62" t="str">
        <f>IF(Journal!J43=0,"",Journal!J43)</f>
        <v/>
      </c>
      <c r="D91" s="43" t="str">
        <f>IF(Journal!E43="","",Journal!E43)</f>
        <v/>
      </c>
      <c r="E91" s="53" t="str">
        <f>IF(Journal!K43=0,"",Journal!K43)</f>
        <v/>
      </c>
    </row>
    <row r="92" spans="2:5" x14ac:dyDescent="0.2">
      <c r="B92" s="44" t="str">
        <f>IF(Journal!B44="","",Journal!B44)</f>
        <v/>
      </c>
      <c r="C92" s="62" t="str">
        <f>IF(Journal!J44=0,"",Journal!J44)</f>
        <v/>
      </c>
      <c r="D92" s="43" t="str">
        <f>IF(Journal!E44="","",Journal!E44)</f>
        <v/>
      </c>
      <c r="E92" s="53" t="str">
        <f>IF(Journal!K44=0,"",Journal!K44)</f>
        <v/>
      </c>
    </row>
    <row r="93" spans="2:5" x14ac:dyDescent="0.2">
      <c r="B93" s="44" t="str">
        <f>IF(Journal!B45="","",Journal!B45)</f>
        <v/>
      </c>
      <c r="C93" s="62" t="str">
        <f>IF(Journal!J45=0,"",Journal!J45)</f>
        <v/>
      </c>
      <c r="D93" s="43" t="str">
        <f>IF(Journal!E45="","",Journal!E45)</f>
        <v/>
      </c>
      <c r="E93" s="53" t="str">
        <f>IF(Journal!K45=0,"",Journal!K45)</f>
        <v/>
      </c>
    </row>
    <row r="94" spans="2:5" x14ac:dyDescent="0.2">
      <c r="B94" s="44" t="str">
        <f>IF(Journal!B46="","",Journal!B46)</f>
        <v/>
      </c>
      <c r="C94" s="62" t="str">
        <f>IF(Journal!J46=0,"",Journal!J46)</f>
        <v/>
      </c>
      <c r="D94" s="43" t="str">
        <f>IF(Journal!E46="","",Journal!E46)</f>
        <v/>
      </c>
      <c r="E94" s="53" t="str">
        <f>IF(Journal!K46=0,"",Journal!K46)</f>
        <v/>
      </c>
    </row>
    <row r="95" spans="2:5" x14ac:dyDescent="0.2">
      <c r="B95" s="44" t="str">
        <f>IF(Journal!B47="","",Journal!B47)</f>
        <v/>
      </c>
      <c r="C95" s="62" t="str">
        <f>IF(Journal!J47=0,"",Journal!J47)</f>
        <v/>
      </c>
      <c r="D95" s="43" t="str">
        <f>IF(Journal!E47="","",Journal!E47)</f>
        <v/>
      </c>
      <c r="E95" s="53" t="str">
        <f>IF(Journal!K47=0,"",Journal!K47)</f>
        <v/>
      </c>
    </row>
    <row r="96" spans="2:5" x14ac:dyDescent="0.2">
      <c r="B96" s="44" t="str">
        <f>IF(Journal!B48="","",Journal!B48)</f>
        <v/>
      </c>
      <c r="C96" s="62" t="str">
        <f>IF(Journal!J48=0,"",Journal!J48)</f>
        <v/>
      </c>
      <c r="D96" s="43" t="str">
        <f>IF(Journal!E48="","",Journal!E48)</f>
        <v/>
      </c>
      <c r="E96" s="53" t="str">
        <f>IF(Journal!K48=0,"",Journal!K48)</f>
        <v/>
      </c>
    </row>
    <row r="97" spans="2:5" x14ac:dyDescent="0.2">
      <c r="B97" s="44" t="str">
        <f>IF(Journal!B49="","",Journal!B49)</f>
        <v/>
      </c>
      <c r="C97" s="62" t="str">
        <f>IF(Journal!J49=0,"",Journal!J49)</f>
        <v/>
      </c>
      <c r="D97" s="43" t="str">
        <f>IF(Journal!E49="","",Journal!E49)</f>
        <v/>
      </c>
      <c r="E97" s="53" t="str">
        <f>IF(Journal!K49=0,"",Journal!K49)</f>
        <v/>
      </c>
    </row>
    <row r="98" spans="2:5" x14ac:dyDescent="0.2">
      <c r="B98" s="44" t="str">
        <f>IF(Journal!B50="","",Journal!B50)</f>
        <v/>
      </c>
      <c r="C98" s="62" t="str">
        <f>IF(Journal!J50=0,"",Journal!J50)</f>
        <v/>
      </c>
      <c r="D98" s="43" t="str">
        <f>IF(Journal!E50="","",Journal!E50)</f>
        <v/>
      </c>
      <c r="E98" s="53" t="str">
        <f>IF(Journal!K50=0,"",Journal!K50)</f>
        <v/>
      </c>
    </row>
    <row r="99" spans="2:5" x14ac:dyDescent="0.2">
      <c r="B99" s="44" t="str">
        <f>IF(Journal!B51="","",Journal!B51)</f>
        <v/>
      </c>
      <c r="C99" s="62" t="str">
        <f>IF(Journal!J51=0,"",Journal!J51)</f>
        <v/>
      </c>
      <c r="D99" s="43" t="str">
        <f>IF(Journal!E51="","",Journal!E51)</f>
        <v/>
      </c>
      <c r="E99" s="53" t="str">
        <f>IF(Journal!K51=0,"",Journal!K51)</f>
        <v/>
      </c>
    </row>
    <row r="100" spans="2:5" x14ac:dyDescent="0.2">
      <c r="B100" s="44" t="str">
        <f>IF(Journal!B52="","",Journal!B52)</f>
        <v/>
      </c>
      <c r="C100" s="62" t="str">
        <f>IF(Journal!J52=0,"",Journal!J52)</f>
        <v/>
      </c>
      <c r="D100" s="43" t="str">
        <f>IF(Journal!E52="","",Journal!E52)</f>
        <v/>
      </c>
      <c r="E100" s="53" t="str">
        <f>IF(Journal!K52=0,"",Journal!K52)</f>
        <v/>
      </c>
    </row>
    <row r="101" spans="2:5" x14ac:dyDescent="0.2">
      <c r="B101" s="44" t="str">
        <f>IF(Journal!B53="","",Journal!B53)</f>
        <v/>
      </c>
      <c r="C101" s="62" t="str">
        <f>IF(Journal!J53=0,"",Journal!J53)</f>
        <v/>
      </c>
      <c r="D101" s="43" t="str">
        <f>IF(Journal!E53="","",Journal!E53)</f>
        <v/>
      </c>
      <c r="E101" s="53" t="str">
        <f>IF(Journal!K53=0,"",Journal!K53)</f>
        <v/>
      </c>
    </row>
    <row r="102" spans="2:5" x14ac:dyDescent="0.2">
      <c r="B102" s="44" t="str">
        <f>IF(Journal!B54="","",Journal!B54)</f>
        <v/>
      </c>
      <c r="C102" s="62" t="str">
        <f>IF(Journal!J54=0,"",Journal!J54)</f>
        <v/>
      </c>
      <c r="D102" s="43" t="str">
        <f>IF(Journal!E54="","",Journal!E54)</f>
        <v/>
      </c>
      <c r="E102" s="53" t="str">
        <f>IF(Journal!K54=0,"",Journal!K54)</f>
        <v/>
      </c>
    </row>
    <row r="103" spans="2:5" x14ac:dyDescent="0.2">
      <c r="B103" s="44" t="str">
        <f>IF(Journal!B55="","",Journal!B55)</f>
        <v/>
      </c>
      <c r="C103" s="62" t="str">
        <f>IF(Journal!J55=0,"",Journal!J55)</f>
        <v/>
      </c>
      <c r="D103" s="43" t="str">
        <f>IF(Journal!E55="","",Journal!E55)</f>
        <v/>
      </c>
      <c r="E103" s="53" t="str">
        <f>IF(Journal!K55=0,"",Journal!K55)</f>
        <v/>
      </c>
    </row>
    <row r="104" spans="2:5" x14ac:dyDescent="0.2">
      <c r="B104" s="44" t="str">
        <f>IF(Journal!B56="","",Journal!B56)</f>
        <v/>
      </c>
      <c r="C104" s="62" t="str">
        <f>IF(Journal!J56=0,"",Journal!J56)</f>
        <v/>
      </c>
      <c r="D104" s="43" t="str">
        <f>IF(Journal!E56="","",Journal!E56)</f>
        <v/>
      </c>
      <c r="E104" s="53" t="str">
        <f>IF(Journal!K56=0,"",Journal!K56)</f>
        <v/>
      </c>
    </row>
    <row r="105" spans="2:5" x14ac:dyDescent="0.2">
      <c r="B105" s="44" t="str">
        <f>IF(Journal!B57="","",Journal!B57)</f>
        <v/>
      </c>
      <c r="C105" s="62" t="str">
        <f>IF(Journal!J57=0,"",Journal!J57)</f>
        <v/>
      </c>
      <c r="D105" s="43" t="str">
        <f>IF(Journal!E57="","",Journal!E57)</f>
        <v/>
      </c>
      <c r="E105" s="53" t="str">
        <f>IF(Journal!K57=0,"",Journal!K57)</f>
        <v/>
      </c>
    </row>
    <row r="106" spans="2:5" x14ac:dyDescent="0.2">
      <c r="B106" s="44" t="str">
        <f>IF(Journal!B58="","",Journal!B58)</f>
        <v/>
      </c>
      <c r="C106" s="62" t="str">
        <f>IF(Journal!J58=0,"",Journal!J58)</f>
        <v/>
      </c>
      <c r="D106" s="43" t="str">
        <f>IF(Journal!E58="","",Journal!E58)</f>
        <v/>
      </c>
      <c r="E106" s="53" t="str">
        <f>IF(Journal!K58=0,"",Journal!K58)</f>
        <v/>
      </c>
    </row>
    <row r="107" spans="2:5" x14ac:dyDescent="0.2">
      <c r="B107" s="44" t="str">
        <f>IF(Journal!B59="","",Journal!B59)</f>
        <v/>
      </c>
      <c r="C107" s="62" t="str">
        <f>IF(Journal!J59=0,"",Journal!J59)</f>
        <v/>
      </c>
      <c r="D107" s="43" t="str">
        <f>IF(Journal!E59="","",Journal!E59)</f>
        <v/>
      </c>
      <c r="E107" s="53" t="str">
        <f>IF(Journal!K59=0,"",Journal!K59)</f>
        <v/>
      </c>
    </row>
    <row r="108" spans="2:5" x14ac:dyDescent="0.2">
      <c r="B108" s="44" t="str">
        <f>IF(Journal!B60="","",Journal!B60)</f>
        <v/>
      </c>
      <c r="C108" s="62" t="str">
        <f>IF(Journal!J60=0,"",Journal!J60)</f>
        <v/>
      </c>
      <c r="D108" s="43" t="str">
        <f>IF(Journal!E60="","",Journal!E60)</f>
        <v/>
      </c>
      <c r="E108" s="53" t="str">
        <f>IF(Journal!K60=0,"",Journal!K60)</f>
        <v/>
      </c>
    </row>
    <row r="109" spans="2:5" x14ac:dyDescent="0.2">
      <c r="B109" s="44" t="str">
        <f>IF(Journal!B61="","",Journal!B61)</f>
        <v/>
      </c>
      <c r="C109" s="62" t="str">
        <f>IF(Journal!J61=0,"",Journal!J61)</f>
        <v/>
      </c>
      <c r="D109" s="43" t="str">
        <f>IF(Journal!E61="","",Journal!E61)</f>
        <v/>
      </c>
      <c r="E109" s="53" t="str">
        <f>IF(Journal!K61=0,"",Journal!K61)</f>
        <v/>
      </c>
    </row>
    <row r="110" spans="2:5" x14ac:dyDescent="0.2">
      <c r="B110" s="44" t="str">
        <f>IF(Journal!B62="","",Journal!B62)</f>
        <v/>
      </c>
      <c r="C110" s="62" t="str">
        <f>IF(Journal!J62=0,"",Journal!J62)</f>
        <v/>
      </c>
      <c r="D110" s="43" t="str">
        <f>IF(Journal!E62="","",Journal!E62)</f>
        <v/>
      </c>
      <c r="E110" s="53" t="str">
        <f>IF(Journal!K62=0,"",Journal!K62)</f>
        <v/>
      </c>
    </row>
    <row r="111" spans="2:5" x14ac:dyDescent="0.2">
      <c r="B111" s="44" t="str">
        <f>IF(Journal!B63="","",Journal!B63)</f>
        <v/>
      </c>
      <c r="C111" s="62" t="str">
        <f>IF(Journal!J63=0,"",Journal!J63)</f>
        <v/>
      </c>
      <c r="D111" s="43" t="str">
        <f>IF(Journal!E63="","",Journal!E63)</f>
        <v/>
      </c>
      <c r="E111" s="53" t="str">
        <f>IF(Journal!K63=0,"",Journal!K63)</f>
        <v/>
      </c>
    </row>
    <row r="112" spans="2:5" x14ac:dyDescent="0.2">
      <c r="B112" s="44" t="str">
        <f>IF(Journal!B64="","",Journal!B64)</f>
        <v/>
      </c>
      <c r="C112" s="62" t="str">
        <f>IF(Journal!J64=0,"",Journal!J64)</f>
        <v/>
      </c>
      <c r="D112" s="43" t="str">
        <f>IF(Journal!E64="","",Journal!E64)</f>
        <v/>
      </c>
      <c r="E112" s="53" t="str">
        <f>IF(Journal!K64=0,"",Journal!K64)</f>
        <v/>
      </c>
    </row>
    <row r="113" spans="2:5" x14ac:dyDescent="0.2">
      <c r="B113" s="44" t="str">
        <f>IF(Journal!B65="","",Journal!B65)</f>
        <v/>
      </c>
      <c r="C113" s="62" t="str">
        <f>IF(Journal!J65=0,"",Journal!J65)</f>
        <v/>
      </c>
      <c r="D113" s="43" t="str">
        <f>IF(Journal!E65="","",Journal!E65)</f>
        <v/>
      </c>
      <c r="E113" s="53" t="str">
        <f>IF(Journal!K65=0,"",Journal!K65)</f>
        <v/>
      </c>
    </row>
    <row r="114" spans="2:5" x14ac:dyDescent="0.2">
      <c r="B114" s="44" t="str">
        <f>IF(Journal!B66="","",Journal!B66)</f>
        <v/>
      </c>
      <c r="C114" s="62" t="str">
        <f>IF(Journal!J66=0,"",Journal!J66)</f>
        <v/>
      </c>
      <c r="D114" s="43" t="str">
        <f>IF(Journal!E66="","",Journal!E66)</f>
        <v/>
      </c>
      <c r="E114" s="53" t="str">
        <f>IF(Journal!K66=0,"",Journal!K66)</f>
        <v/>
      </c>
    </row>
    <row r="115" spans="2:5" x14ac:dyDescent="0.2">
      <c r="B115" s="44" t="str">
        <f>IF(Journal!B67="","",Journal!B67)</f>
        <v/>
      </c>
      <c r="C115" s="62" t="str">
        <f>IF(Journal!J67=0,"",Journal!J67)</f>
        <v/>
      </c>
      <c r="D115" s="43" t="str">
        <f>IF(Journal!E67="","",Journal!E67)</f>
        <v/>
      </c>
      <c r="E115" s="53" t="str">
        <f>IF(Journal!K67=0,"",Journal!K67)</f>
        <v/>
      </c>
    </row>
    <row r="116" spans="2:5" x14ac:dyDescent="0.2">
      <c r="B116" s="44" t="str">
        <f>IF(Journal!B68="","",Journal!B68)</f>
        <v/>
      </c>
      <c r="C116" s="62" t="str">
        <f>IF(Journal!J68=0,"",Journal!J68)</f>
        <v/>
      </c>
      <c r="D116" s="43" t="str">
        <f>IF(Journal!E68="","",Journal!E68)</f>
        <v/>
      </c>
      <c r="E116" s="53" t="str">
        <f>IF(Journal!K68=0,"",Journal!K68)</f>
        <v/>
      </c>
    </row>
    <row r="117" spans="2:5" x14ac:dyDescent="0.2">
      <c r="B117" s="44" t="str">
        <f>IF(Journal!B69="","",Journal!B69)</f>
        <v/>
      </c>
      <c r="C117" s="62" t="str">
        <f>IF(Journal!J69=0,"",Journal!J69)</f>
        <v/>
      </c>
      <c r="D117" s="43" t="str">
        <f>IF(Journal!E69="","",Journal!E69)</f>
        <v/>
      </c>
      <c r="E117" s="53" t="str">
        <f>IF(Journal!K69=0,"",Journal!K69)</f>
        <v/>
      </c>
    </row>
    <row r="118" spans="2:5" x14ac:dyDescent="0.2">
      <c r="B118" s="44" t="str">
        <f>IF(Journal!B70="","",Journal!B70)</f>
        <v/>
      </c>
      <c r="C118" s="62" t="str">
        <f>IF(Journal!J70=0,"",Journal!J70)</f>
        <v/>
      </c>
      <c r="D118" s="43" t="str">
        <f>IF(Journal!E70="","",Journal!E70)</f>
        <v/>
      </c>
      <c r="E118" s="53" t="str">
        <f>IF(Journal!K70=0,"",Journal!K70)</f>
        <v/>
      </c>
    </row>
    <row r="119" spans="2:5" x14ac:dyDescent="0.2">
      <c r="B119" s="44" t="str">
        <f>IF(Journal!B71="","",Journal!B71)</f>
        <v/>
      </c>
      <c r="C119" s="62" t="str">
        <f>IF(Journal!J71=0,"",Journal!J71)</f>
        <v/>
      </c>
      <c r="D119" s="43" t="str">
        <f>IF(Journal!E71="","",Journal!E71)</f>
        <v/>
      </c>
      <c r="E119" s="53" t="str">
        <f>IF(Journal!K71=0,"",Journal!K71)</f>
        <v/>
      </c>
    </row>
    <row r="120" spans="2:5" x14ac:dyDescent="0.2">
      <c r="B120" s="44" t="str">
        <f>IF(Journal!B72="","",Journal!B72)</f>
        <v/>
      </c>
      <c r="C120" s="62" t="str">
        <f>IF(Journal!J72=0,"",Journal!J72)</f>
        <v/>
      </c>
      <c r="D120" s="43" t="str">
        <f>IF(Journal!E72="","",Journal!E72)</f>
        <v/>
      </c>
      <c r="E120" s="53" t="str">
        <f>IF(Journal!K72=0,"",Journal!K72)</f>
        <v/>
      </c>
    </row>
    <row r="121" spans="2:5" x14ac:dyDescent="0.2">
      <c r="B121" s="44" t="str">
        <f>IF(Journal!B73="","",Journal!B73)</f>
        <v/>
      </c>
      <c r="C121" s="62" t="str">
        <f>IF(Journal!J73=0,"",Journal!J73)</f>
        <v/>
      </c>
      <c r="D121" s="43" t="str">
        <f>IF(Journal!E73="","",Journal!E73)</f>
        <v/>
      </c>
      <c r="E121" s="53" t="str">
        <f>IF(Journal!K73=0,"",Journal!K73)</f>
        <v/>
      </c>
    </row>
    <row r="122" spans="2:5" x14ac:dyDescent="0.2">
      <c r="B122" s="44" t="str">
        <f>IF(Journal!B74="","",Journal!B74)</f>
        <v/>
      </c>
      <c r="C122" s="62" t="str">
        <f>IF(Journal!J74=0,"",Journal!J74)</f>
        <v/>
      </c>
      <c r="D122" s="43" t="str">
        <f>IF(Journal!E74="","",Journal!E74)</f>
        <v/>
      </c>
      <c r="E122" s="53" t="str">
        <f>IF(Journal!K74=0,"",Journal!K74)</f>
        <v/>
      </c>
    </row>
    <row r="123" spans="2:5" x14ac:dyDescent="0.2">
      <c r="B123" s="44" t="str">
        <f>IF(Journal!B75="","",Journal!B75)</f>
        <v/>
      </c>
      <c r="C123" s="62" t="str">
        <f>IF(Journal!J75=0,"",Journal!J75)</f>
        <v/>
      </c>
      <c r="D123" s="43" t="str">
        <f>IF(Journal!E75="","",Journal!E75)</f>
        <v/>
      </c>
      <c r="E123" s="53" t="str">
        <f>IF(Journal!K75=0,"",Journal!K75)</f>
        <v/>
      </c>
    </row>
    <row r="124" spans="2:5" x14ac:dyDescent="0.2">
      <c r="B124" s="44" t="str">
        <f>IF(Journal!B76="","",Journal!B76)</f>
        <v/>
      </c>
      <c r="C124" s="62" t="str">
        <f>IF(Journal!J76=0,"",Journal!J76)</f>
        <v/>
      </c>
      <c r="D124" s="43" t="str">
        <f>IF(Journal!E76="","",Journal!E76)</f>
        <v/>
      </c>
      <c r="E124" s="53" t="str">
        <f>IF(Journal!K76=0,"",Journal!K76)</f>
        <v/>
      </c>
    </row>
    <row r="125" spans="2:5" x14ac:dyDescent="0.2">
      <c r="B125" s="44" t="str">
        <f>IF(Journal!B77="","",Journal!B77)</f>
        <v/>
      </c>
      <c r="C125" s="62" t="str">
        <f>IF(Journal!J77=0,"",Journal!J77)</f>
        <v/>
      </c>
      <c r="D125" s="43" t="str">
        <f>IF(Journal!E77="","",Journal!E77)</f>
        <v/>
      </c>
      <c r="E125" s="53" t="str">
        <f>IF(Journal!K77=0,"",Journal!K77)</f>
        <v/>
      </c>
    </row>
    <row r="126" spans="2:5" x14ac:dyDescent="0.2">
      <c r="B126" s="44" t="str">
        <f>IF(Journal!B78="","",Journal!B78)</f>
        <v/>
      </c>
      <c r="C126" s="62" t="str">
        <f>IF(Journal!J78=0,"",Journal!J78)</f>
        <v/>
      </c>
      <c r="D126" s="43" t="str">
        <f>IF(Journal!E78="","",Journal!E78)</f>
        <v/>
      </c>
      <c r="E126" s="53" t="str">
        <f>IF(Journal!K78=0,"",Journal!K78)</f>
        <v/>
      </c>
    </row>
    <row r="127" spans="2:5" x14ac:dyDescent="0.2">
      <c r="B127" s="44" t="str">
        <f>IF(Journal!B79="","",Journal!B79)</f>
        <v/>
      </c>
      <c r="C127" s="62" t="str">
        <f>IF(Journal!J79=0,"",Journal!J79)</f>
        <v/>
      </c>
      <c r="D127" s="43" t="str">
        <f>IF(Journal!E79="","",Journal!E79)</f>
        <v/>
      </c>
      <c r="E127" s="53" t="str">
        <f>IF(Journal!K79=0,"",Journal!K79)</f>
        <v/>
      </c>
    </row>
    <row r="128" spans="2:5" x14ac:dyDescent="0.2">
      <c r="B128" s="44" t="str">
        <f>IF(Journal!B80="","",Journal!B80)</f>
        <v/>
      </c>
      <c r="C128" s="62" t="str">
        <f>IF(Journal!J80=0,"",Journal!J80)</f>
        <v/>
      </c>
      <c r="D128" s="43" t="str">
        <f>IF(Journal!E80="","",Journal!E80)</f>
        <v/>
      </c>
      <c r="E128" s="53" t="str">
        <f>IF(Journal!K80=0,"",Journal!K80)</f>
        <v/>
      </c>
    </row>
    <row r="129" spans="2:5" x14ac:dyDescent="0.2">
      <c r="B129" s="44" t="str">
        <f>IF(Journal!B81="","",Journal!B81)</f>
        <v/>
      </c>
      <c r="C129" s="62" t="str">
        <f>IF(Journal!J81=0,"",Journal!J81)</f>
        <v/>
      </c>
      <c r="D129" s="43" t="str">
        <f>IF(Journal!E81="","",Journal!E81)</f>
        <v/>
      </c>
      <c r="E129" s="53" t="str">
        <f>IF(Journal!K81=0,"",Journal!K81)</f>
        <v/>
      </c>
    </row>
    <row r="130" spans="2:5" x14ac:dyDescent="0.2">
      <c r="B130" s="44" t="str">
        <f>IF(Journal!B82="","",Journal!B82)</f>
        <v/>
      </c>
      <c r="C130" s="62" t="str">
        <f>IF(Journal!J82=0,"",Journal!J82)</f>
        <v/>
      </c>
      <c r="D130" s="43" t="str">
        <f>IF(Journal!E82="","",Journal!E82)</f>
        <v/>
      </c>
      <c r="E130" s="53" t="str">
        <f>IF(Journal!K82=0,"",Journal!K82)</f>
        <v/>
      </c>
    </row>
    <row r="131" spans="2:5" x14ac:dyDescent="0.2">
      <c r="B131" s="44" t="str">
        <f>IF(Journal!B83="","",Journal!B83)</f>
        <v/>
      </c>
      <c r="C131" s="62" t="str">
        <f>IF(Journal!J83=0,"",Journal!J83)</f>
        <v/>
      </c>
      <c r="D131" s="43" t="str">
        <f>IF(Journal!E83="","",Journal!E83)</f>
        <v/>
      </c>
      <c r="E131" s="53" t="str">
        <f>IF(Journal!K83=0,"",Journal!K83)</f>
        <v/>
      </c>
    </row>
    <row r="132" spans="2:5" x14ac:dyDescent="0.2">
      <c r="B132" s="44" t="str">
        <f>IF(Journal!B84="","",Journal!B84)</f>
        <v/>
      </c>
      <c r="C132" s="62" t="str">
        <f>IF(Journal!J84=0,"",Journal!J84)</f>
        <v/>
      </c>
      <c r="D132" s="43" t="str">
        <f>IF(Journal!E84="","",Journal!E84)</f>
        <v/>
      </c>
      <c r="E132" s="53" t="str">
        <f>IF(Journal!K84=0,"",Journal!K84)</f>
        <v/>
      </c>
    </row>
    <row r="133" spans="2:5" x14ac:dyDescent="0.2">
      <c r="B133" s="44" t="str">
        <f>IF(Journal!B85="","",Journal!B85)</f>
        <v/>
      </c>
      <c r="C133" s="62" t="str">
        <f>IF(Journal!J85=0,"",Journal!J85)</f>
        <v/>
      </c>
      <c r="D133" s="43" t="str">
        <f>IF(Journal!E85="","",Journal!E85)</f>
        <v/>
      </c>
      <c r="E133" s="53" t="str">
        <f>IF(Journal!K85=0,"",Journal!K85)</f>
        <v/>
      </c>
    </row>
    <row r="134" spans="2:5" x14ac:dyDescent="0.2">
      <c r="B134" s="44" t="str">
        <f>IF(Journal!B86="","",Journal!B86)</f>
        <v/>
      </c>
      <c r="C134" s="62" t="str">
        <f>IF(Journal!J86=0,"",Journal!J86)</f>
        <v/>
      </c>
      <c r="D134" s="43" t="str">
        <f>IF(Journal!E86="","",Journal!E86)</f>
        <v/>
      </c>
      <c r="E134" s="53" t="str">
        <f>IF(Journal!K86=0,"",Journal!K86)</f>
        <v/>
      </c>
    </row>
    <row r="135" spans="2:5" x14ac:dyDescent="0.2">
      <c r="B135" s="44" t="str">
        <f>IF(Journal!B87="","",Journal!B87)</f>
        <v/>
      </c>
      <c r="C135" s="62" t="str">
        <f>IF(Journal!J87=0,"",Journal!J87)</f>
        <v/>
      </c>
      <c r="D135" s="43" t="str">
        <f>IF(Journal!E87="","",Journal!E87)</f>
        <v/>
      </c>
      <c r="E135" s="53" t="str">
        <f>IF(Journal!K87=0,"",Journal!K87)</f>
        <v/>
      </c>
    </row>
    <row r="136" spans="2:5" x14ac:dyDescent="0.2">
      <c r="B136" s="44" t="str">
        <f>IF(Journal!B88="","",Journal!B88)</f>
        <v/>
      </c>
      <c r="C136" s="62" t="str">
        <f>IF(Journal!J88=0,"",Journal!J88)</f>
        <v/>
      </c>
      <c r="D136" s="43" t="str">
        <f>IF(Journal!E88="","",Journal!E88)</f>
        <v/>
      </c>
      <c r="E136" s="53" t="str">
        <f>IF(Journal!K88=0,"",Journal!K88)</f>
        <v/>
      </c>
    </row>
    <row r="137" spans="2:5" x14ac:dyDescent="0.2">
      <c r="B137" s="44" t="str">
        <f>IF(Journal!B89="","",Journal!B89)</f>
        <v/>
      </c>
      <c r="C137" s="62" t="str">
        <f>IF(Journal!J89=0,"",Journal!J89)</f>
        <v/>
      </c>
      <c r="D137" s="43" t="str">
        <f>IF(Journal!E89="","",Journal!E89)</f>
        <v/>
      </c>
      <c r="E137" s="53" t="str">
        <f>IF(Journal!K89=0,"",Journal!K89)</f>
        <v/>
      </c>
    </row>
    <row r="138" spans="2:5" x14ac:dyDescent="0.2">
      <c r="B138" s="44" t="str">
        <f>IF(Journal!B90="","",Journal!B90)</f>
        <v/>
      </c>
      <c r="C138" s="62" t="str">
        <f>IF(Journal!J90=0,"",Journal!J90)</f>
        <v/>
      </c>
      <c r="D138" s="43" t="str">
        <f>IF(Journal!E90="","",Journal!E90)</f>
        <v/>
      </c>
      <c r="E138" s="53" t="str">
        <f>IF(Journal!K90=0,"",Journal!K90)</f>
        <v/>
      </c>
    </row>
    <row r="139" spans="2:5" x14ac:dyDescent="0.2">
      <c r="B139" s="44" t="str">
        <f>IF(Journal!B91="","",Journal!B91)</f>
        <v/>
      </c>
      <c r="C139" s="62" t="str">
        <f>IF(Journal!J91=0,"",Journal!J91)</f>
        <v/>
      </c>
      <c r="D139" s="43" t="str">
        <f>IF(Journal!E91="","",Journal!E91)</f>
        <v/>
      </c>
      <c r="E139" s="53" t="str">
        <f>IF(Journal!K91=0,"",Journal!K91)</f>
        <v/>
      </c>
    </row>
    <row r="140" spans="2:5" x14ac:dyDescent="0.2">
      <c r="B140" s="44" t="str">
        <f>IF(Journal!B92="","",Journal!B92)</f>
        <v/>
      </c>
      <c r="C140" s="62" t="str">
        <f>IF(Journal!J92=0,"",Journal!J92)</f>
        <v/>
      </c>
      <c r="D140" s="43" t="str">
        <f>IF(Journal!E92="","",Journal!E92)</f>
        <v/>
      </c>
      <c r="E140" s="53" t="str">
        <f>IF(Journal!K92=0,"",Journal!K92)</f>
        <v/>
      </c>
    </row>
    <row r="141" spans="2:5" x14ac:dyDescent="0.2">
      <c r="B141" s="44" t="str">
        <f>IF(Journal!B93="","",Journal!B93)</f>
        <v/>
      </c>
      <c r="C141" s="62" t="str">
        <f>IF(Journal!J93=0,"",Journal!J93)</f>
        <v/>
      </c>
      <c r="D141" s="43" t="str">
        <f>IF(Journal!E93="","",Journal!E93)</f>
        <v/>
      </c>
      <c r="E141" s="53" t="str">
        <f>IF(Journal!K93=0,"",Journal!K93)</f>
        <v/>
      </c>
    </row>
    <row r="142" spans="2:5" x14ac:dyDescent="0.2">
      <c r="B142" s="44" t="str">
        <f>IF(Journal!B94="","",Journal!B94)</f>
        <v/>
      </c>
      <c r="C142" s="62" t="str">
        <f>IF(Journal!J94=0,"",Journal!J94)</f>
        <v/>
      </c>
      <c r="D142" s="43" t="str">
        <f>IF(Journal!E94="","",Journal!E94)</f>
        <v/>
      </c>
      <c r="E142" s="53" t="str">
        <f>IF(Journal!K94=0,"",Journal!K94)</f>
        <v/>
      </c>
    </row>
    <row r="143" spans="2:5" x14ac:dyDescent="0.2">
      <c r="B143" s="44" t="str">
        <f>IF(Journal!B95="","",Journal!B95)</f>
        <v/>
      </c>
      <c r="C143" s="62" t="str">
        <f>IF(Journal!J95=0,"",Journal!J95)</f>
        <v/>
      </c>
      <c r="D143" s="43" t="str">
        <f>IF(Journal!E95="","",Journal!E95)</f>
        <v/>
      </c>
      <c r="E143" s="53" t="str">
        <f>IF(Journal!K95=0,"",Journal!K95)</f>
        <v/>
      </c>
    </row>
    <row r="144" spans="2:5" x14ac:dyDescent="0.2">
      <c r="B144" s="44" t="str">
        <f>IF(Journal!B96="","",Journal!B96)</f>
        <v/>
      </c>
      <c r="C144" s="62" t="str">
        <f>IF(Journal!J96=0,"",Journal!J96)</f>
        <v/>
      </c>
      <c r="D144" s="43" t="str">
        <f>IF(Journal!E96="","",Journal!E96)</f>
        <v/>
      </c>
      <c r="E144" s="53" t="str">
        <f>IF(Journal!K96=0,"",Journal!K96)</f>
        <v/>
      </c>
    </row>
    <row r="145" spans="2:5" x14ac:dyDescent="0.2">
      <c r="B145" s="44" t="str">
        <f>IF(Journal!B97="","",Journal!B97)</f>
        <v/>
      </c>
      <c r="C145" s="62" t="str">
        <f>IF(Journal!J97=0,"",Journal!J97)</f>
        <v/>
      </c>
      <c r="D145" s="43" t="str">
        <f>IF(Journal!E97="","",Journal!E97)</f>
        <v/>
      </c>
      <c r="E145" s="53" t="str">
        <f>IF(Journal!K97=0,"",Journal!K97)</f>
        <v/>
      </c>
    </row>
    <row r="146" spans="2:5" x14ac:dyDescent="0.2">
      <c r="B146" s="44" t="str">
        <f>IF(Journal!B98="","",Journal!B98)</f>
        <v/>
      </c>
      <c r="C146" s="62" t="str">
        <f>IF(Journal!J98=0,"",Journal!J98)</f>
        <v/>
      </c>
      <c r="D146" s="43" t="str">
        <f>IF(Journal!E98="","",Journal!E98)</f>
        <v/>
      </c>
      <c r="E146" s="53" t="str">
        <f>IF(Journal!K98=0,"",Journal!K98)</f>
        <v/>
      </c>
    </row>
    <row r="147" spans="2:5" x14ac:dyDescent="0.2">
      <c r="B147" s="44" t="str">
        <f>IF(Journal!B99="","",Journal!B99)</f>
        <v/>
      </c>
      <c r="C147" s="62" t="str">
        <f>IF(Journal!J99=0,"",Journal!J99)</f>
        <v/>
      </c>
      <c r="D147" s="43" t="str">
        <f>IF(Journal!E99="","",Journal!E99)</f>
        <v/>
      </c>
      <c r="E147" s="53" t="str">
        <f>IF(Journal!K99=0,"",Journal!K99)</f>
        <v/>
      </c>
    </row>
    <row r="148" spans="2:5" x14ac:dyDescent="0.2">
      <c r="B148" s="44" t="str">
        <f>IF(Journal!B100="","",Journal!B100)</f>
        <v/>
      </c>
      <c r="C148" s="62" t="str">
        <f>IF(Journal!J100=0,"",Journal!J100)</f>
        <v/>
      </c>
      <c r="D148" s="43" t="str">
        <f>IF(Journal!E100="","",Journal!E100)</f>
        <v/>
      </c>
      <c r="E148" s="53" t="str">
        <f>IF(Journal!K100=0,"",Journal!K100)</f>
        <v/>
      </c>
    </row>
    <row r="149" spans="2:5" x14ac:dyDescent="0.2">
      <c r="B149" s="44" t="str">
        <f>IF(Journal!B101="","",Journal!B101)</f>
        <v/>
      </c>
      <c r="C149" s="62" t="str">
        <f>IF(Journal!J101=0,"",Journal!J101)</f>
        <v/>
      </c>
      <c r="D149" s="43" t="str">
        <f>IF(Journal!E101="","",Journal!E101)</f>
        <v/>
      </c>
      <c r="E149" s="53" t="str">
        <f>IF(Journal!K101=0,"",Journal!K101)</f>
        <v/>
      </c>
    </row>
    <row r="150" spans="2:5" x14ac:dyDescent="0.2">
      <c r="B150" s="44" t="str">
        <f>IF(Journal!B102="","",Journal!B102)</f>
        <v/>
      </c>
      <c r="C150" s="62" t="str">
        <f>IF(Journal!J102=0,"",Journal!J102)</f>
        <v/>
      </c>
      <c r="D150" s="43" t="str">
        <f>IF(Journal!E102="","",Journal!E102)</f>
        <v/>
      </c>
      <c r="E150" s="53" t="str">
        <f>IF(Journal!K102=0,"",Journal!K102)</f>
        <v/>
      </c>
    </row>
    <row r="151" spans="2:5" x14ac:dyDescent="0.2">
      <c r="B151" s="44" t="str">
        <f>IF(Journal!B103="","",Journal!B103)</f>
        <v/>
      </c>
      <c r="C151" s="62" t="str">
        <f>IF(Journal!J103=0,"",Journal!J103)</f>
        <v/>
      </c>
      <c r="D151" s="43" t="str">
        <f>IF(Journal!E103="","",Journal!E103)</f>
        <v/>
      </c>
      <c r="E151" s="53" t="str">
        <f>IF(Journal!K103=0,"",Journal!K103)</f>
        <v/>
      </c>
    </row>
    <row r="152" spans="2:5" x14ac:dyDescent="0.2">
      <c r="B152" s="44" t="str">
        <f>IF(Journal!B104="","",Journal!B104)</f>
        <v/>
      </c>
      <c r="C152" s="62" t="str">
        <f>IF(Journal!J104=0,"",Journal!J104)</f>
        <v/>
      </c>
      <c r="D152" s="43" t="str">
        <f>IF(Journal!E104="","",Journal!E104)</f>
        <v/>
      </c>
      <c r="E152" s="53" t="str">
        <f>IF(Journal!K104=0,"",Journal!K104)</f>
        <v/>
      </c>
    </row>
    <row r="153" spans="2:5" x14ac:dyDescent="0.2">
      <c r="B153" s="44" t="str">
        <f>IF(Journal!B105="","",Journal!B105)</f>
        <v/>
      </c>
      <c r="C153" s="62" t="str">
        <f>IF(Journal!J105=0,"",Journal!J105)</f>
        <v/>
      </c>
      <c r="D153" s="43" t="str">
        <f>IF(Journal!E105="","",Journal!E105)</f>
        <v/>
      </c>
      <c r="E153" s="53" t="str">
        <f>IF(Journal!K105=0,"",Journal!K105)</f>
        <v/>
      </c>
    </row>
    <row r="154" spans="2:5" x14ac:dyDescent="0.2">
      <c r="B154" s="44" t="str">
        <f>IF(Journal!B106="","",Journal!B106)</f>
        <v/>
      </c>
      <c r="C154" s="62" t="str">
        <f>IF(Journal!J106=0,"",Journal!J106)</f>
        <v/>
      </c>
      <c r="D154" s="43" t="str">
        <f>IF(Journal!E106="","",Journal!E106)</f>
        <v/>
      </c>
      <c r="E154" s="53" t="str">
        <f>IF(Journal!K106=0,"",Journal!K106)</f>
        <v/>
      </c>
    </row>
    <row r="155" spans="2:5" x14ac:dyDescent="0.2">
      <c r="B155" s="44" t="str">
        <f>IF(Journal!B107="","",Journal!B107)</f>
        <v/>
      </c>
      <c r="C155" s="62" t="str">
        <f>IF(Journal!J107=0,"",Journal!J107)</f>
        <v/>
      </c>
      <c r="D155" s="43" t="str">
        <f>IF(Journal!E107="","",Journal!E107)</f>
        <v/>
      </c>
      <c r="E155" s="53" t="str">
        <f>IF(Journal!K107=0,"",Journal!K107)</f>
        <v/>
      </c>
    </row>
    <row r="156" spans="2:5" x14ac:dyDescent="0.2">
      <c r="B156" s="44" t="str">
        <f>IF(Journal!B108="","",Journal!B108)</f>
        <v/>
      </c>
      <c r="C156" s="62" t="str">
        <f>IF(Journal!J108=0,"",Journal!J108)</f>
        <v/>
      </c>
      <c r="D156" s="43" t="str">
        <f>IF(Journal!E108="","",Journal!E108)</f>
        <v/>
      </c>
      <c r="E156" s="53" t="str">
        <f>IF(Journal!K108=0,"",Journal!K108)</f>
        <v/>
      </c>
    </row>
    <row r="157" spans="2:5" x14ac:dyDescent="0.2">
      <c r="B157" s="44" t="str">
        <f>IF(Journal!B109="","",Journal!B109)</f>
        <v/>
      </c>
      <c r="C157" s="62" t="str">
        <f>IF(Journal!J109=0,"",Journal!J109)</f>
        <v/>
      </c>
      <c r="D157" s="43" t="str">
        <f>IF(Journal!E109="","",Journal!E109)</f>
        <v/>
      </c>
      <c r="E157" s="53" t="str">
        <f>IF(Journal!K109=0,"",Journal!K109)</f>
        <v/>
      </c>
    </row>
    <row r="158" spans="2:5" x14ac:dyDescent="0.2">
      <c r="B158" s="44" t="str">
        <f>IF(Journal!B110="","",Journal!B110)</f>
        <v/>
      </c>
      <c r="C158" s="62" t="str">
        <f>IF(Journal!J110=0,"",Journal!J110)</f>
        <v/>
      </c>
      <c r="D158" s="43" t="str">
        <f>IF(Journal!E110="","",Journal!E110)</f>
        <v/>
      </c>
      <c r="E158" s="53" t="str">
        <f>IF(Journal!K110=0,"",Journal!K110)</f>
        <v/>
      </c>
    </row>
    <row r="159" spans="2:5" x14ac:dyDescent="0.2">
      <c r="B159" s="44" t="str">
        <f>IF(Journal!B111="","",Journal!B111)</f>
        <v/>
      </c>
      <c r="C159" s="62" t="str">
        <f>IF(Journal!J111=0,"",Journal!J111)</f>
        <v/>
      </c>
      <c r="D159" s="43" t="str">
        <f>IF(Journal!E111="","",Journal!E111)</f>
        <v/>
      </c>
      <c r="E159" s="53" t="str">
        <f>IF(Journal!K111=0,"",Journal!K111)</f>
        <v/>
      </c>
    </row>
    <row r="160" spans="2:5" x14ac:dyDescent="0.2">
      <c r="B160" s="44" t="str">
        <f>IF(Journal!B112="","",Journal!B112)</f>
        <v/>
      </c>
      <c r="C160" s="62" t="str">
        <f>IF(Journal!J112=0,"",Journal!J112)</f>
        <v/>
      </c>
      <c r="D160" s="43" t="str">
        <f>IF(Journal!E112="","",Journal!E112)</f>
        <v/>
      </c>
      <c r="E160" s="53" t="str">
        <f>IF(Journal!K112=0,"",Journal!K112)</f>
        <v/>
      </c>
    </row>
    <row r="161" spans="2:5" x14ac:dyDescent="0.2">
      <c r="B161" s="44" t="str">
        <f>IF(Journal!B113="","",Journal!B113)</f>
        <v/>
      </c>
      <c r="C161" s="62" t="str">
        <f>IF(Journal!J113=0,"",Journal!J113)</f>
        <v/>
      </c>
      <c r="D161" s="43" t="str">
        <f>IF(Journal!E113="","",Journal!E113)</f>
        <v/>
      </c>
      <c r="E161" s="53" t="str">
        <f>IF(Journal!K113=0,"",Journal!K113)</f>
        <v/>
      </c>
    </row>
    <row r="162" spans="2:5" x14ac:dyDescent="0.2">
      <c r="B162" s="44" t="str">
        <f>IF(Journal!B114="","",Journal!B114)</f>
        <v/>
      </c>
      <c r="C162" s="62" t="str">
        <f>IF(Journal!J114=0,"",Journal!J114)</f>
        <v/>
      </c>
      <c r="D162" s="43" t="str">
        <f>IF(Journal!E114="","",Journal!E114)</f>
        <v/>
      </c>
      <c r="E162" s="53" t="str">
        <f>IF(Journal!K114=0,"",Journal!K114)</f>
        <v/>
      </c>
    </row>
    <row r="163" spans="2:5" x14ac:dyDescent="0.2">
      <c r="B163" s="44" t="str">
        <f>IF(Journal!B115="","",Journal!B115)</f>
        <v/>
      </c>
      <c r="C163" s="62" t="str">
        <f>IF(Journal!J115=0,"",Journal!J115)</f>
        <v/>
      </c>
      <c r="D163" s="43" t="str">
        <f>IF(Journal!E115="","",Journal!E115)</f>
        <v/>
      </c>
      <c r="E163" s="53" t="str">
        <f>IF(Journal!K115=0,"",Journal!K115)</f>
        <v/>
      </c>
    </row>
    <row r="164" spans="2:5" x14ac:dyDescent="0.2">
      <c r="B164" s="44" t="str">
        <f>IF(Journal!B116="","",Journal!B116)</f>
        <v/>
      </c>
      <c r="C164" s="62" t="str">
        <f>IF(Journal!J116=0,"",Journal!J116)</f>
        <v/>
      </c>
      <c r="D164" s="43" t="str">
        <f>IF(Journal!E116="","",Journal!E116)</f>
        <v/>
      </c>
      <c r="E164" s="53" t="str">
        <f>IF(Journal!K116=0,"",Journal!K116)</f>
        <v/>
      </c>
    </row>
    <row r="165" spans="2:5" x14ac:dyDescent="0.2">
      <c r="B165" s="44" t="str">
        <f>IF(Journal!B117="","",Journal!B117)</f>
        <v/>
      </c>
      <c r="C165" s="62" t="str">
        <f>IF(Journal!J117=0,"",Journal!J117)</f>
        <v/>
      </c>
      <c r="D165" s="43" t="str">
        <f>IF(Journal!E117="","",Journal!E117)</f>
        <v/>
      </c>
      <c r="E165" s="53" t="str">
        <f>IF(Journal!K117=0,"",Journal!K117)</f>
        <v/>
      </c>
    </row>
    <row r="166" spans="2:5" x14ac:dyDescent="0.2">
      <c r="B166" s="44" t="str">
        <f>IF(Journal!B118="","",Journal!B118)</f>
        <v/>
      </c>
      <c r="C166" s="62" t="str">
        <f>IF(Journal!J118=0,"",Journal!J118)</f>
        <v/>
      </c>
      <c r="D166" s="43" t="str">
        <f>IF(Journal!E118="","",Journal!E118)</f>
        <v/>
      </c>
      <c r="E166" s="53" t="str">
        <f>IF(Journal!K118=0,"",Journal!K118)</f>
        <v/>
      </c>
    </row>
    <row r="167" spans="2:5" x14ac:dyDescent="0.2">
      <c r="B167" s="44" t="str">
        <f>IF(Journal!B119="","",Journal!B119)</f>
        <v/>
      </c>
      <c r="C167" s="62" t="str">
        <f>IF(Journal!J119=0,"",Journal!J119)</f>
        <v/>
      </c>
      <c r="D167" s="43" t="str">
        <f>IF(Journal!E119="","",Journal!E119)</f>
        <v/>
      </c>
      <c r="E167" s="53" t="str">
        <f>IF(Journal!K119=0,"",Journal!K119)</f>
        <v/>
      </c>
    </row>
    <row r="168" spans="2:5" x14ac:dyDescent="0.2">
      <c r="B168" s="44" t="str">
        <f>IF(Journal!B120="","",Journal!B120)</f>
        <v/>
      </c>
      <c r="C168" s="62" t="str">
        <f>IF(Journal!J120=0,"",Journal!J120)</f>
        <v/>
      </c>
      <c r="D168" s="43" t="str">
        <f>IF(Journal!E120="","",Journal!E120)</f>
        <v/>
      </c>
      <c r="E168" s="53" t="str">
        <f>IF(Journal!K120=0,"",Journal!K120)</f>
        <v/>
      </c>
    </row>
    <row r="169" spans="2:5" x14ac:dyDescent="0.2">
      <c r="B169" s="44" t="str">
        <f>IF(Journal!B121="","",Journal!B121)</f>
        <v/>
      </c>
      <c r="C169" s="62" t="str">
        <f>IF(Journal!J121=0,"",Journal!J121)</f>
        <v/>
      </c>
      <c r="D169" s="43" t="str">
        <f>IF(Journal!E121="","",Journal!E121)</f>
        <v/>
      </c>
      <c r="E169" s="53" t="str">
        <f>IF(Journal!K121=0,"",Journal!K121)</f>
        <v/>
      </c>
    </row>
    <row r="170" spans="2:5" x14ac:dyDescent="0.2">
      <c r="B170" s="44" t="str">
        <f>IF(Journal!B122="","",Journal!B122)</f>
        <v/>
      </c>
      <c r="C170" s="62" t="str">
        <f>IF(Journal!J122=0,"",Journal!J122)</f>
        <v/>
      </c>
      <c r="D170" s="43" t="str">
        <f>IF(Journal!E122="","",Journal!E122)</f>
        <v/>
      </c>
      <c r="E170" s="53" t="str">
        <f>IF(Journal!K122=0,"",Journal!K122)</f>
        <v/>
      </c>
    </row>
    <row r="171" spans="2:5" x14ac:dyDescent="0.2">
      <c r="B171" s="44" t="str">
        <f>IF(Journal!B123="","",Journal!B123)</f>
        <v/>
      </c>
      <c r="C171" s="62" t="str">
        <f>IF(Journal!J123=0,"",Journal!J123)</f>
        <v/>
      </c>
      <c r="D171" s="43" t="str">
        <f>IF(Journal!E123="","",Journal!E123)</f>
        <v/>
      </c>
      <c r="E171" s="53" t="str">
        <f>IF(Journal!K123=0,"",Journal!K123)</f>
        <v/>
      </c>
    </row>
    <row r="172" spans="2:5" x14ac:dyDescent="0.2">
      <c r="B172" s="44" t="str">
        <f>IF(Journal!B124="","",Journal!B124)</f>
        <v/>
      </c>
      <c r="C172" s="62" t="str">
        <f>IF(Journal!J124=0,"",Journal!J124)</f>
        <v/>
      </c>
      <c r="D172" s="43" t="str">
        <f>IF(Journal!E124="","",Journal!E124)</f>
        <v/>
      </c>
      <c r="E172" s="53" t="str">
        <f>IF(Journal!K124=0,"",Journal!K124)</f>
        <v/>
      </c>
    </row>
    <row r="173" spans="2:5" x14ac:dyDescent="0.2">
      <c r="B173" s="44" t="str">
        <f>IF(Journal!B125="","",Journal!B125)</f>
        <v/>
      </c>
      <c r="C173" s="62" t="str">
        <f>IF(Journal!J125=0,"",Journal!J125)</f>
        <v/>
      </c>
      <c r="D173" s="43" t="str">
        <f>IF(Journal!E125="","",Journal!E125)</f>
        <v/>
      </c>
      <c r="E173" s="53" t="str">
        <f>IF(Journal!K125=0,"",Journal!K125)</f>
        <v/>
      </c>
    </row>
    <row r="174" spans="2:5" x14ac:dyDescent="0.2">
      <c r="B174" s="44" t="str">
        <f>IF(Journal!B126="","",Journal!B126)</f>
        <v/>
      </c>
      <c r="C174" s="62" t="str">
        <f>IF(Journal!J126=0,"",Journal!J126)</f>
        <v/>
      </c>
      <c r="D174" s="43" t="str">
        <f>IF(Journal!E126="","",Journal!E126)</f>
        <v/>
      </c>
      <c r="E174" s="53" t="str">
        <f>IF(Journal!K126=0,"",Journal!K126)</f>
        <v/>
      </c>
    </row>
    <row r="175" spans="2:5" x14ac:dyDescent="0.2">
      <c r="B175" s="44" t="str">
        <f>IF(Journal!B127="","",Journal!B127)</f>
        <v/>
      </c>
      <c r="C175" s="62" t="str">
        <f>IF(Journal!J127=0,"",Journal!J127)</f>
        <v/>
      </c>
      <c r="D175" s="43" t="str">
        <f>IF(Journal!E127="","",Journal!E127)</f>
        <v/>
      </c>
      <c r="E175" s="53" t="str">
        <f>IF(Journal!K127=0,"",Journal!K127)</f>
        <v/>
      </c>
    </row>
    <row r="176" spans="2:5" x14ac:dyDescent="0.2">
      <c r="B176" s="44" t="str">
        <f>IF(Journal!B128="","",Journal!B128)</f>
        <v/>
      </c>
      <c r="C176" s="62" t="str">
        <f>IF(Journal!J128=0,"",Journal!J128)</f>
        <v/>
      </c>
      <c r="D176" s="43" t="str">
        <f>IF(Journal!E128="","",Journal!E128)</f>
        <v/>
      </c>
      <c r="E176" s="53" t="str">
        <f>IF(Journal!K128=0,"",Journal!K128)</f>
        <v/>
      </c>
    </row>
    <row r="177" spans="2:5" x14ac:dyDescent="0.2">
      <c r="B177" s="44" t="str">
        <f>IF(Journal!B129="","",Journal!B129)</f>
        <v/>
      </c>
      <c r="C177" s="62" t="str">
        <f>IF(Journal!J129=0,"",Journal!J129)</f>
        <v/>
      </c>
      <c r="D177" s="43" t="str">
        <f>IF(Journal!E129="","",Journal!E129)</f>
        <v/>
      </c>
      <c r="E177" s="53" t="str">
        <f>IF(Journal!K129=0,"",Journal!K129)</f>
        <v/>
      </c>
    </row>
    <row r="178" spans="2:5" x14ac:dyDescent="0.2">
      <c r="B178" s="44" t="str">
        <f>IF(Journal!B130="","",Journal!B130)</f>
        <v/>
      </c>
      <c r="C178" s="62" t="str">
        <f>IF(Journal!J130=0,"",Journal!J130)</f>
        <v/>
      </c>
      <c r="D178" s="43" t="str">
        <f>IF(Journal!E130="","",Journal!E130)</f>
        <v/>
      </c>
      <c r="E178" s="53" t="str">
        <f>IF(Journal!K130=0,"",Journal!K130)</f>
        <v/>
      </c>
    </row>
    <row r="179" spans="2:5" x14ac:dyDescent="0.2">
      <c r="B179" s="44" t="str">
        <f>IF(Journal!B131="","",Journal!B131)</f>
        <v/>
      </c>
      <c r="C179" s="62" t="str">
        <f>IF(Journal!J131=0,"",Journal!J131)</f>
        <v/>
      </c>
      <c r="D179" s="43" t="str">
        <f>IF(Journal!E131="","",Journal!E131)</f>
        <v/>
      </c>
      <c r="E179" s="53" t="str">
        <f>IF(Journal!K131=0,"",Journal!K131)</f>
        <v/>
      </c>
    </row>
    <row r="180" spans="2:5" x14ac:dyDescent="0.2">
      <c r="B180" s="44" t="str">
        <f>IF(Journal!B132="","",Journal!B132)</f>
        <v/>
      </c>
      <c r="C180" s="62" t="str">
        <f>IF(Journal!J132=0,"",Journal!J132)</f>
        <v/>
      </c>
      <c r="D180" s="43" t="str">
        <f>IF(Journal!E132="","",Journal!E132)</f>
        <v/>
      </c>
      <c r="E180" s="53" t="str">
        <f>IF(Journal!K132=0,"",Journal!K132)</f>
        <v/>
      </c>
    </row>
    <row r="181" spans="2:5" x14ac:dyDescent="0.2">
      <c r="B181" s="44" t="str">
        <f>IF(Journal!B133="","",Journal!B133)</f>
        <v/>
      </c>
      <c r="C181" s="62" t="str">
        <f>IF(Journal!J133=0,"",Journal!J133)</f>
        <v/>
      </c>
      <c r="D181" s="43" t="str">
        <f>IF(Journal!E133="","",Journal!E133)</f>
        <v/>
      </c>
      <c r="E181" s="53" t="str">
        <f>IF(Journal!K133=0,"",Journal!K133)</f>
        <v/>
      </c>
    </row>
    <row r="182" spans="2:5" x14ac:dyDescent="0.2">
      <c r="B182" s="44" t="str">
        <f>IF(Journal!B134="","",Journal!B134)</f>
        <v/>
      </c>
      <c r="C182" s="62" t="str">
        <f>IF(Journal!J134=0,"",Journal!J134)</f>
        <v/>
      </c>
      <c r="D182" s="43" t="str">
        <f>IF(Journal!E134="","",Journal!E134)</f>
        <v/>
      </c>
      <c r="E182" s="53" t="str">
        <f>IF(Journal!K134=0,"",Journal!K134)</f>
        <v/>
      </c>
    </row>
    <row r="183" spans="2:5" x14ac:dyDescent="0.2">
      <c r="B183" s="44" t="str">
        <f>IF(Journal!B135="","",Journal!B135)</f>
        <v/>
      </c>
      <c r="C183" s="62" t="str">
        <f>IF(Journal!J135=0,"",Journal!J135)</f>
        <v/>
      </c>
      <c r="D183" s="43" t="str">
        <f>IF(Journal!E135="","",Journal!E135)</f>
        <v/>
      </c>
      <c r="E183" s="53" t="str">
        <f>IF(Journal!K135=0,"",Journal!K135)</f>
        <v/>
      </c>
    </row>
    <row r="184" spans="2:5" x14ac:dyDescent="0.2">
      <c r="B184" s="44" t="str">
        <f>IF(Journal!B136="","",Journal!B136)</f>
        <v/>
      </c>
      <c r="C184" s="62" t="str">
        <f>IF(Journal!J136=0,"",Journal!J136)</f>
        <v/>
      </c>
      <c r="D184" s="43" t="str">
        <f>IF(Journal!E136="","",Journal!E136)</f>
        <v/>
      </c>
      <c r="E184" s="53" t="str">
        <f>IF(Journal!K136=0,"",Journal!K136)</f>
        <v/>
      </c>
    </row>
    <row r="185" spans="2:5" x14ac:dyDescent="0.2">
      <c r="B185" s="44" t="str">
        <f>IF(Journal!B137="","",Journal!B137)</f>
        <v/>
      </c>
      <c r="C185" s="62" t="str">
        <f>IF(Journal!J137=0,"",Journal!J137)</f>
        <v/>
      </c>
      <c r="D185" s="43" t="str">
        <f>IF(Journal!E137="","",Journal!E137)</f>
        <v/>
      </c>
      <c r="E185" s="53" t="str">
        <f>IF(Journal!K137=0,"",Journal!K137)</f>
        <v/>
      </c>
    </row>
    <row r="186" spans="2:5" x14ac:dyDescent="0.2">
      <c r="B186" s="44" t="str">
        <f>IF(Journal!B138="","",Journal!B138)</f>
        <v/>
      </c>
      <c r="C186" s="62" t="str">
        <f>IF(Journal!J138=0,"",Journal!J138)</f>
        <v/>
      </c>
      <c r="D186" s="43" t="str">
        <f>IF(Journal!E138="","",Journal!E138)</f>
        <v/>
      </c>
      <c r="E186" s="53" t="str">
        <f>IF(Journal!K138=0,"",Journal!K138)</f>
        <v/>
      </c>
    </row>
    <row r="187" spans="2:5" x14ac:dyDescent="0.2">
      <c r="B187" s="44" t="str">
        <f>IF(Journal!B139="","",Journal!B139)</f>
        <v/>
      </c>
      <c r="C187" s="62" t="str">
        <f>IF(Journal!J139=0,"",Journal!J139)</f>
        <v/>
      </c>
      <c r="D187" s="43" t="str">
        <f>IF(Journal!E139="","",Journal!E139)</f>
        <v/>
      </c>
      <c r="E187" s="53" t="str">
        <f>IF(Journal!K139=0,"",Journal!K139)</f>
        <v/>
      </c>
    </row>
    <row r="188" spans="2:5" x14ac:dyDescent="0.2">
      <c r="B188" s="44" t="str">
        <f>IF(Journal!B140="","",Journal!B140)</f>
        <v/>
      </c>
      <c r="C188" s="62" t="str">
        <f>IF(Journal!J140=0,"",Journal!J140)</f>
        <v/>
      </c>
      <c r="D188" s="43" t="str">
        <f>IF(Journal!E140="","",Journal!E140)</f>
        <v/>
      </c>
      <c r="E188" s="53" t="str">
        <f>IF(Journal!K140=0,"",Journal!K140)</f>
        <v/>
      </c>
    </row>
    <row r="189" spans="2:5" x14ac:dyDescent="0.2">
      <c r="B189" s="44" t="str">
        <f>IF(Journal!B141="","",Journal!B141)</f>
        <v/>
      </c>
      <c r="C189" s="62" t="str">
        <f>IF(Journal!J141=0,"",Journal!J141)</f>
        <v/>
      </c>
      <c r="D189" s="43" t="str">
        <f>IF(Journal!E141="","",Journal!E141)</f>
        <v/>
      </c>
      <c r="E189" s="53" t="str">
        <f>IF(Journal!K141=0,"",Journal!K141)</f>
        <v/>
      </c>
    </row>
    <row r="190" spans="2:5" x14ac:dyDescent="0.2">
      <c r="B190" s="44" t="str">
        <f>IF(Journal!B142="","",Journal!B142)</f>
        <v/>
      </c>
      <c r="C190" s="62" t="str">
        <f>IF(Journal!J142=0,"",Journal!J142)</f>
        <v/>
      </c>
      <c r="D190" s="43" t="str">
        <f>IF(Journal!E142="","",Journal!E142)</f>
        <v/>
      </c>
      <c r="E190" s="53" t="str">
        <f>IF(Journal!K142=0,"",Journal!K142)</f>
        <v/>
      </c>
    </row>
    <row r="191" spans="2:5" x14ac:dyDescent="0.2">
      <c r="B191" s="44" t="str">
        <f>IF(Journal!B143="","",Journal!B143)</f>
        <v/>
      </c>
      <c r="C191" s="62" t="str">
        <f>IF(Journal!J143=0,"",Journal!J143)</f>
        <v/>
      </c>
      <c r="D191" s="43" t="str">
        <f>IF(Journal!E143="","",Journal!E143)</f>
        <v/>
      </c>
      <c r="E191" s="53" t="str">
        <f>IF(Journal!K143=0,"",Journal!K143)</f>
        <v/>
      </c>
    </row>
    <row r="192" spans="2:5" x14ac:dyDescent="0.2">
      <c r="B192" s="44" t="str">
        <f>IF(Journal!B144="","",Journal!B144)</f>
        <v/>
      </c>
      <c r="C192" s="62" t="str">
        <f>IF(Journal!J144=0,"",Journal!J144)</f>
        <v/>
      </c>
      <c r="D192" s="43" t="str">
        <f>IF(Journal!E144="","",Journal!E144)</f>
        <v/>
      </c>
      <c r="E192" s="53" t="str">
        <f>IF(Journal!K144=0,"",Journal!K144)</f>
        <v/>
      </c>
    </row>
    <row r="193" spans="2:5" x14ac:dyDescent="0.2">
      <c r="B193" s="44" t="str">
        <f>IF(Journal!B145="","",Journal!B145)</f>
        <v/>
      </c>
      <c r="C193" s="62" t="str">
        <f>IF(Journal!J145=0,"",Journal!J145)</f>
        <v/>
      </c>
      <c r="D193" s="43" t="str">
        <f>IF(Journal!E145="","",Journal!E145)</f>
        <v/>
      </c>
      <c r="E193" s="53" t="str">
        <f>IF(Journal!K145=0,"",Journal!K145)</f>
        <v/>
      </c>
    </row>
    <row r="194" spans="2:5" x14ac:dyDescent="0.2">
      <c r="B194" s="44" t="str">
        <f>IF(Journal!B146="","",Journal!B146)</f>
        <v/>
      </c>
      <c r="C194" s="62" t="str">
        <f>IF(Journal!J146=0,"",Journal!J146)</f>
        <v/>
      </c>
      <c r="D194" s="43" t="str">
        <f>IF(Journal!E146="","",Journal!E146)</f>
        <v/>
      </c>
      <c r="E194" s="53" t="str">
        <f>IF(Journal!K146=0,"",Journal!K146)</f>
        <v/>
      </c>
    </row>
    <row r="195" spans="2:5" x14ac:dyDescent="0.2">
      <c r="B195" s="44" t="str">
        <f>IF(Journal!B147="","",Journal!B147)</f>
        <v/>
      </c>
      <c r="C195" s="62" t="str">
        <f>IF(Journal!J147=0,"",Journal!J147)</f>
        <v/>
      </c>
      <c r="D195" s="43" t="str">
        <f>IF(Journal!E147="","",Journal!E147)</f>
        <v/>
      </c>
      <c r="E195" s="53" t="str">
        <f>IF(Journal!K147=0,"",Journal!K147)</f>
        <v/>
      </c>
    </row>
    <row r="196" spans="2:5" x14ac:dyDescent="0.2">
      <c r="B196" s="44" t="str">
        <f>IF(Journal!B148="","",Journal!B148)</f>
        <v/>
      </c>
      <c r="C196" s="62" t="str">
        <f>IF(Journal!J148=0,"",Journal!J148)</f>
        <v/>
      </c>
      <c r="D196" s="43" t="str">
        <f>IF(Journal!E148="","",Journal!E148)</f>
        <v/>
      </c>
      <c r="E196" s="53" t="str">
        <f>IF(Journal!K148=0,"",Journal!K148)</f>
        <v/>
      </c>
    </row>
    <row r="197" spans="2:5" x14ac:dyDescent="0.2">
      <c r="B197" s="44" t="str">
        <f>IF(Journal!B149="","",Journal!B149)</f>
        <v/>
      </c>
      <c r="C197" s="62" t="str">
        <f>IF(Journal!J149=0,"",Journal!J149)</f>
        <v/>
      </c>
      <c r="D197" s="43" t="str">
        <f>IF(Journal!E149="","",Journal!E149)</f>
        <v/>
      </c>
      <c r="E197" s="53" t="str">
        <f>IF(Journal!K149=0,"",Journal!K149)</f>
        <v/>
      </c>
    </row>
    <row r="198" spans="2:5" x14ac:dyDescent="0.2">
      <c r="B198" s="44" t="str">
        <f>IF(Journal!B150="","",Journal!B150)</f>
        <v/>
      </c>
      <c r="C198" s="62" t="str">
        <f>IF(Journal!J150=0,"",Journal!J150)</f>
        <v/>
      </c>
      <c r="D198" s="43" t="str">
        <f>IF(Journal!E150="","",Journal!E150)</f>
        <v/>
      </c>
      <c r="E198" s="53" t="str">
        <f>IF(Journal!K150=0,"",Journal!K150)</f>
        <v/>
      </c>
    </row>
    <row r="199" spans="2:5" x14ac:dyDescent="0.2">
      <c r="B199" s="44" t="str">
        <f>IF(Journal!B151="","",Journal!B151)</f>
        <v/>
      </c>
      <c r="C199" s="62" t="str">
        <f>IF(Journal!J151=0,"",Journal!J151)</f>
        <v/>
      </c>
      <c r="D199" s="43" t="str">
        <f>IF(Journal!E151="","",Journal!E151)</f>
        <v/>
      </c>
      <c r="E199" s="53" t="str">
        <f>IF(Journal!K151=0,"",Journal!K151)</f>
        <v/>
      </c>
    </row>
    <row r="200" spans="2:5" x14ac:dyDescent="0.2">
      <c r="B200" s="44" t="str">
        <f>IF(Journal!B152="","",Journal!B152)</f>
        <v/>
      </c>
      <c r="C200" s="62" t="str">
        <f>IF(Journal!J152=0,"",Journal!J152)</f>
        <v/>
      </c>
      <c r="D200" s="43" t="str">
        <f>IF(Journal!E152="","",Journal!E152)</f>
        <v/>
      </c>
      <c r="E200" s="53" t="str">
        <f>IF(Journal!K152=0,"",Journal!K152)</f>
        <v/>
      </c>
    </row>
    <row r="201" spans="2:5" x14ac:dyDescent="0.2">
      <c r="B201" s="44" t="str">
        <f>IF(Journal!B153="","",Journal!B153)</f>
        <v/>
      </c>
      <c r="C201" s="62" t="str">
        <f>IF(Journal!J153=0,"",Journal!J153)</f>
        <v/>
      </c>
      <c r="D201" s="43" t="str">
        <f>IF(Journal!E153="","",Journal!E153)</f>
        <v/>
      </c>
      <c r="E201" s="53" t="str">
        <f>IF(Journal!K153=0,"",Journal!K153)</f>
        <v/>
      </c>
    </row>
    <row r="202" spans="2:5" x14ac:dyDescent="0.2">
      <c r="B202" s="44" t="str">
        <f>IF(Journal!B154="","",Journal!B154)</f>
        <v/>
      </c>
      <c r="C202" s="62" t="str">
        <f>IF(Journal!J154=0,"",Journal!J154)</f>
        <v/>
      </c>
      <c r="D202" s="43" t="str">
        <f>IF(Journal!E154="","",Journal!E154)</f>
        <v/>
      </c>
      <c r="E202" s="53" t="str">
        <f>IF(Journal!K154=0,"",Journal!K154)</f>
        <v/>
      </c>
    </row>
    <row r="203" spans="2:5" x14ac:dyDescent="0.2">
      <c r="B203" s="44" t="str">
        <f>IF(Journal!B155="","",Journal!B155)</f>
        <v/>
      </c>
      <c r="C203" s="62" t="str">
        <f>IF(Journal!J155=0,"",Journal!J155)</f>
        <v/>
      </c>
      <c r="D203" s="43" t="str">
        <f>IF(Journal!E155="","",Journal!E155)</f>
        <v/>
      </c>
      <c r="E203" s="53" t="str">
        <f>IF(Journal!K155=0,"",Journal!K155)</f>
        <v/>
      </c>
    </row>
    <row r="204" spans="2:5" x14ac:dyDescent="0.2">
      <c r="B204" s="44" t="str">
        <f>IF(Journal!B156="","",Journal!B156)</f>
        <v/>
      </c>
      <c r="C204" s="62" t="str">
        <f>IF(Journal!J156=0,"",Journal!J156)</f>
        <v/>
      </c>
      <c r="D204" s="43" t="str">
        <f>IF(Journal!E156="","",Journal!E156)</f>
        <v/>
      </c>
      <c r="E204" s="53" t="str">
        <f>IF(Journal!K156=0,"",Journal!K156)</f>
        <v/>
      </c>
    </row>
    <row r="205" spans="2:5" x14ac:dyDescent="0.2">
      <c r="B205" s="44" t="str">
        <f>IF(Journal!B157="","",Journal!B157)</f>
        <v/>
      </c>
      <c r="C205" s="62" t="str">
        <f>IF(Journal!J157=0,"",Journal!J157)</f>
        <v/>
      </c>
      <c r="D205" s="43" t="str">
        <f>IF(Journal!E157="","",Journal!E157)</f>
        <v/>
      </c>
      <c r="E205" s="53" t="str">
        <f>IF(Journal!K157=0,"",Journal!K157)</f>
        <v/>
      </c>
    </row>
    <row r="206" spans="2:5" x14ac:dyDescent="0.2">
      <c r="B206" s="44" t="str">
        <f>IF(Journal!B158="","",Journal!B158)</f>
        <v/>
      </c>
      <c r="C206" s="62" t="str">
        <f>IF(Journal!J158=0,"",Journal!J158)</f>
        <v/>
      </c>
      <c r="D206" s="43" t="str">
        <f>IF(Journal!E158="","",Journal!E158)</f>
        <v/>
      </c>
      <c r="E206" s="53" t="str">
        <f>IF(Journal!K158=0,"",Journal!K158)</f>
        <v/>
      </c>
    </row>
    <row r="207" spans="2:5" x14ac:dyDescent="0.2">
      <c r="B207" s="44" t="str">
        <f>IF(Journal!B159="","",Journal!B159)</f>
        <v/>
      </c>
      <c r="C207" s="62" t="str">
        <f>IF(Journal!J159=0,"",Journal!J159)</f>
        <v/>
      </c>
      <c r="D207" s="43" t="str">
        <f>IF(Journal!E159="","",Journal!E159)</f>
        <v/>
      </c>
      <c r="E207" s="53" t="str">
        <f>IF(Journal!K159=0,"",Journal!K159)</f>
        <v/>
      </c>
    </row>
    <row r="208" spans="2:5" x14ac:dyDescent="0.2">
      <c r="B208" s="44" t="str">
        <f>IF(Journal!B160="","",Journal!B160)</f>
        <v/>
      </c>
      <c r="C208" s="62" t="str">
        <f>IF(Journal!J160=0,"",Journal!J160)</f>
        <v/>
      </c>
      <c r="D208" s="43" t="str">
        <f>IF(Journal!E160="","",Journal!E160)</f>
        <v/>
      </c>
      <c r="E208" s="53" t="str">
        <f>IF(Journal!K160=0,"",Journal!K160)</f>
        <v/>
      </c>
    </row>
    <row r="209" spans="2:5" x14ac:dyDescent="0.2">
      <c r="B209" s="44" t="str">
        <f>IF(Journal!B161="","",Journal!B161)</f>
        <v/>
      </c>
      <c r="C209" s="62" t="str">
        <f>IF(Journal!J161=0,"",Journal!J161)</f>
        <v/>
      </c>
      <c r="D209" s="43" t="str">
        <f>IF(Journal!E161="","",Journal!E161)</f>
        <v/>
      </c>
      <c r="E209" s="53" t="str">
        <f>IF(Journal!K161=0,"",Journal!K161)</f>
        <v/>
      </c>
    </row>
    <row r="210" spans="2:5" x14ac:dyDescent="0.2">
      <c r="B210" s="44" t="str">
        <f>IF(Journal!B162="","",Journal!B162)</f>
        <v/>
      </c>
      <c r="C210" s="62" t="str">
        <f>IF(Journal!J162=0,"",Journal!J162)</f>
        <v/>
      </c>
      <c r="D210" s="43" t="str">
        <f>IF(Journal!E162="","",Journal!E162)</f>
        <v/>
      </c>
      <c r="E210" s="53" t="str">
        <f>IF(Journal!K162=0,"",Journal!K162)</f>
        <v/>
      </c>
    </row>
    <row r="211" spans="2:5" x14ac:dyDescent="0.2">
      <c r="B211" s="44" t="str">
        <f>IF(Journal!B163="","",Journal!B163)</f>
        <v/>
      </c>
      <c r="C211" s="62" t="str">
        <f>IF(Journal!J163=0,"",Journal!J163)</f>
        <v/>
      </c>
      <c r="D211" s="43" t="str">
        <f>IF(Journal!E163="","",Journal!E163)</f>
        <v/>
      </c>
      <c r="E211" s="53" t="str">
        <f>IF(Journal!K163=0,"",Journal!K163)</f>
        <v/>
      </c>
    </row>
    <row r="212" spans="2:5" x14ac:dyDescent="0.2">
      <c r="B212" s="44" t="str">
        <f>IF(Journal!B164="","",Journal!B164)</f>
        <v/>
      </c>
      <c r="C212" s="62" t="str">
        <f>IF(Journal!J164=0,"",Journal!J164)</f>
        <v/>
      </c>
      <c r="D212" s="43" t="str">
        <f>IF(Journal!E164="","",Journal!E164)</f>
        <v/>
      </c>
      <c r="E212" s="53" t="str">
        <f>IF(Journal!K164=0,"",Journal!K164)</f>
        <v/>
      </c>
    </row>
    <row r="213" spans="2:5" x14ac:dyDescent="0.2">
      <c r="B213" s="44" t="str">
        <f>IF(Journal!B165="","",Journal!B165)</f>
        <v/>
      </c>
      <c r="C213" s="62" t="str">
        <f>IF(Journal!J165=0,"",Journal!J165)</f>
        <v/>
      </c>
      <c r="D213" s="43" t="str">
        <f>IF(Journal!E165="","",Journal!E165)</f>
        <v/>
      </c>
      <c r="E213" s="53" t="str">
        <f>IF(Journal!K165=0,"",Journal!K165)</f>
        <v/>
      </c>
    </row>
    <row r="214" spans="2:5" x14ac:dyDescent="0.2">
      <c r="B214" s="44" t="str">
        <f>IF(Journal!B166="","",Journal!B166)</f>
        <v/>
      </c>
      <c r="C214" s="62" t="str">
        <f>IF(Journal!J166=0,"",Journal!J166)</f>
        <v/>
      </c>
      <c r="D214" s="43" t="str">
        <f>IF(Journal!E166="","",Journal!E166)</f>
        <v/>
      </c>
      <c r="E214" s="53" t="str">
        <f>IF(Journal!K166=0,"",Journal!K166)</f>
        <v/>
      </c>
    </row>
    <row r="215" spans="2:5" x14ac:dyDescent="0.2">
      <c r="B215" s="44" t="str">
        <f>IF(Journal!B167="","",Journal!B167)</f>
        <v/>
      </c>
      <c r="C215" s="62" t="str">
        <f>IF(Journal!J167=0,"",Journal!J167)</f>
        <v/>
      </c>
      <c r="D215" s="43" t="str">
        <f>IF(Journal!E167="","",Journal!E167)</f>
        <v/>
      </c>
      <c r="E215" s="53" t="str">
        <f>IF(Journal!K167=0,"",Journal!K167)</f>
        <v/>
      </c>
    </row>
    <row r="216" spans="2:5" x14ac:dyDescent="0.2">
      <c r="B216" s="44" t="str">
        <f>IF(Journal!B168="","",Journal!B168)</f>
        <v/>
      </c>
      <c r="C216" s="62" t="str">
        <f>IF(Journal!J168=0,"",Journal!J168)</f>
        <v/>
      </c>
      <c r="D216" s="43" t="str">
        <f>IF(Journal!E168="","",Journal!E168)</f>
        <v/>
      </c>
      <c r="E216" s="53" t="str">
        <f>IF(Journal!K168=0,"",Journal!K168)</f>
        <v/>
      </c>
    </row>
    <row r="217" spans="2:5" x14ac:dyDescent="0.2">
      <c r="B217" s="44" t="str">
        <f>IF(Journal!B169="","",Journal!B169)</f>
        <v/>
      </c>
      <c r="C217" s="62" t="str">
        <f>IF(Journal!J169=0,"",Journal!J169)</f>
        <v/>
      </c>
      <c r="D217" s="43" t="str">
        <f>IF(Journal!E169="","",Journal!E169)</f>
        <v/>
      </c>
      <c r="E217" s="53" t="str">
        <f>IF(Journal!K169=0,"",Journal!K169)</f>
        <v/>
      </c>
    </row>
    <row r="218" spans="2:5" x14ac:dyDescent="0.2">
      <c r="B218" s="44" t="str">
        <f>IF(Journal!B170="","",Journal!B170)</f>
        <v/>
      </c>
      <c r="C218" s="62" t="str">
        <f>IF(Journal!J170=0,"",Journal!J170)</f>
        <v/>
      </c>
      <c r="D218" s="43" t="str">
        <f>IF(Journal!E170="","",Journal!E170)</f>
        <v/>
      </c>
      <c r="E218" s="53" t="str">
        <f>IF(Journal!K170=0,"",Journal!K170)</f>
        <v/>
      </c>
    </row>
    <row r="219" spans="2:5" x14ac:dyDescent="0.2">
      <c r="B219" s="44" t="str">
        <f>IF(Journal!B171="","",Journal!B171)</f>
        <v/>
      </c>
      <c r="C219" s="62" t="str">
        <f>IF(Journal!J171=0,"",Journal!J171)</f>
        <v/>
      </c>
      <c r="D219" s="43" t="str">
        <f>IF(Journal!E171="","",Journal!E171)</f>
        <v/>
      </c>
      <c r="E219" s="53" t="str">
        <f>IF(Journal!K171=0,"",Journal!K171)</f>
        <v/>
      </c>
    </row>
    <row r="220" spans="2:5" x14ac:dyDescent="0.2">
      <c r="B220" s="44" t="str">
        <f>IF(Journal!B172="","",Journal!B172)</f>
        <v/>
      </c>
      <c r="C220" s="62" t="str">
        <f>IF(Journal!J172=0,"",Journal!J172)</f>
        <v/>
      </c>
      <c r="D220" s="43" t="str">
        <f>IF(Journal!E172="","",Journal!E172)</f>
        <v/>
      </c>
      <c r="E220" s="53" t="str">
        <f>IF(Journal!K172=0,"",Journal!K172)</f>
        <v/>
      </c>
    </row>
    <row r="221" spans="2:5" x14ac:dyDescent="0.2">
      <c r="B221" s="44" t="str">
        <f>IF(Journal!B173="","",Journal!B173)</f>
        <v/>
      </c>
      <c r="C221" s="62" t="str">
        <f>IF(Journal!J173=0,"",Journal!J173)</f>
        <v/>
      </c>
      <c r="D221" s="43" t="str">
        <f>IF(Journal!E173="","",Journal!E173)</f>
        <v/>
      </c>
      <c r="E221" s="53" t="str">
        <f>IF(Journal!K173=0,"",Journal!K173)</f>
        <v/>
      </c>
    </row>
    <row r="222" spans="2:5" x14ac:dyDescent="0.2">
      <c r="B222" s="44" t="str">
        <f>IF(Journal!B174="","",Journal!B174)</f>
        <v/>
      </c>
      <c r="C222" s="62" t="str">
        <f>IF(Journal!J174=0,"",Journal!J174)</f>
        <v/>
      </c>
      <c r="D222" s="43" t="str">
        <f>IF(Journal!E174="","",Journal!E174)</f>
        <v/>
      </c>
      <c r="E222" s="53" t="str">
        <f>IF(Journal!K174=0,"",Journal!K174)</f>
        <v/>
      </c>
    </row>
    <row r="223" spans="2:5" x14ac:dyDescent="0.2">
      <c r="B223" s="44" t="str">
        <f>IF(Journal!B175="","",Journal!B175)</f>
        <v/>
      </c>
      <c r="C223" s="62" t="str">
        <f>IF(Journal!J175=0,"",Journal!J175)</f>
        <v/>
      </c>
      <c r="D223" s="43" t="str">
        <f>IF(Journal!E175="","",Journal!E175)</f>
        <v/>
      </c>
      <c r="E223" s="53" t="str">
        <f>IF(Journal!K175=0,"",Journal!K175)</f>
        <v/>
      </c>
    </row>
    <row r="224" spans="2:5" x14ac:dyDescent="0.2">
      <c r="B224" s="44" t="str">
        <f>IF(Journal!B176="","",Journal!B176)</f>
        <v/>
      </c>
      <c r="C224" s="62" t="str">
        <f>IF(Journal!J176=0,"",Journal!J176)</f>
        <v/>
      </c>
      <c r="D224" s="43" t="str">
        <f>IF(Journal!E176="","",Journal!E176)</f>
        <v/>
      </c>
      <c r="E224" s="53" t="str">
        <f>IF(Journal!K176=0,"",Journal!K176)</f>
        <v/>
      </c>
    </row>
    <row r="225" spans="2:5" x14ac:dyDescent="0.2">
      <c r="B225" s="44" t="str">
        <f>IF(Journal!B177="","",Journal!B177)</f>
        <v/>
      </c>
      <c r="C225" s="62" t="str">
        <f>IF(Journal!J177=0,"",Journal!J177)</f>
        <v/>
      </c>
      <c r="D225" s="43" t="str">
        <f>IF(Journal!E177="","",Journal!E177)</f>
        <v/>
      </c>
      <c r="E225" s="53" t="str">
        <f>IF(Journal!K177=0,"",Journal!K177)</f>
        <v/>
      </c>
    </row>
    <row r="226" spans="2:5" x14ac:dyDescent="0.2">
      <c r="B226" s="44" t="str">
        <f>IF(Journal!B178="","",Journal!B178)</f>
        <v/>
      </c>
      <c r="C226" s="62" t="str">
        <f>IF(Journal!J178=0,"",Journal!J178)</f>
        <v/>
      </c>
      <c r="D226" s="43" t="str">
        <f>IF(Journal!E178="","",Journal!E178)</f>
        <v/>
      </c>
      <c r="E226" s="53" t="str">
        <f>IF(Journal!K178=0,"",Journal!K178)</f>
        <v/>
      </c>
    </row>
    <row r="227" spans="2:5" x14ac:dyDescent="0.2">
      <c r="B227" s="44" t="str">
        <f>IF(Journal!B179="","",Journal!B179)</f>
        <v/>
      </c>
      <c r="C227" s="62" t="str">
        <f>IF(Journal!J179=0,"",Journal!J179)</f>
        <v/>
      </c>
      <c r="D227" s="43" t="str">
        <f>IF(Journal!E179="","",Journal!E179)</f>
        <v/>
      </c>
      <c r="E227" s="53" t="str">
        <f>IF(Journal!K179=0,"",Journal!K179)</f>
        <v/>
      </c>
    </row>
    <row r="228" spans="2:5" x14ac:dyDescent="0.2">
      <c r="B228" s="44" t="str">
        <f>IF(Journal!B180="","",Journal!B180)</f>
        <v/>
      </c>
      <c r="C228" s="62" t="str">
        <f>IF(Journal!J180=0,"",Journal!J180)</f>
        <v/>
      </c>
      <c r="D228" s="43" t="str">
        <f>IF(Journal!E180="","",Journal!E180)</f>
        <v/>
      </c>
      <c r="E228" s="53" t="str">
        <f>IF(Journal!K180=0,"",Journal!K180)</f>
        <v/>
      </c>
    </row>
    <row r="229" spans="2:5" x14ac:dyDescent="0.2">
      <c r="B229" s="44" t="str">
        <f>IF(Journal!B181="","",Journal!B181)</f>
        <v/>
      </c>
      <c r="C229" s="62" t="str">
        <f>IF(Journal!J181=0,"",Journal!J181)</f>
        <v/>
      </c>
      <c r="D229" s="43" t="str">
        <f>IF(Journal!E181="","",Journal!E181)</f>
        <v/>
      </c>
      <c r="E229" s="53" t="str">
        <f>IF(Journal!K181=0,"",Journal!K181)</f>
        <v/>
      </c>
    </row>
    <row r="230" spans="2:5" x14ac:dyDescent="0.2">
      <c r="B230" s="44" t="str">
        <f>IF(Journal!B182="","",Journal!B182)</f>
        <v/>
      </c>
      <c r="C230" s="62" t="str">
        <f>IF(Journal!J182=0,"",Journal!J182)</f>
        <v/>
      </c>
      <c r="D230" s="43" t="str">
        <f>IF(Journal!E182="","",Journal!E182)</f>
        <v/>
      </c>
      <c r="E230" s="53" t="str">
        <f>IF(Journal!K182=0,"",Journal!K182)</f>
        <v/>
      </c>
    </row>
    <row r="231" spans="2:5" x14ac:dyDescent="0.2">
      <c r="B231" s="44" t="str">
        <f>IF(Journal!B183="","",Journal!B183)</f>
        <v/>
      </c>
      <c r="C231" s="62" t="str">
        <f>IF(Journal!J183=0,"",Journal!J183)</f>
        <v/>
      </c>
      <c r="D231" s="43" t="str">
        <f>IF(Journal!E183="","",Journal!E183)</f>
        <v/>
      </c>
      <c r="E231" s="53" t="str">
        <f>IF(Journal!K183=0,"",Journal!K183)</f>
        <v/>
      </c>
    </row>
    <row r="232" spans="2:5" x14ac:dyDescent="0.2">
      <c r="B232" s="44" t="str">
        <f>IF(Journal!B184="","",Journal!B184)</f>
        <v/>
      </c>
      <c r="C232" s="62" t="str">
        <f>IF(Journal!J184=0,"",Journal!J184)</f>
        <v/>
      </c>
      <c r="D232" s="43" t="str">
        <f>IF(Journal!E184="","",Journal!E184)</f>
        <v/>
      </c>
      <c r="E232" s="53" t="str">
        <f>IF(Journal!K184=0,"",Journal!K184)</f>
        <v/>
      </c>
    </row>
    <row r="233" spans="2:5" x14ac:dyDescent="0.2">
      <c r="B233" s="44" t="str">
        <f>IF(Journal!B185="","",Journal!B185)</f>
        <v/>
      </c>
      <c r="C233" s="62" t="str">
        <f>IF(Journal!J185=0,"",Journal!J185)</f>
        <v/>
      </c>
      <c r="D233" s="43" t="str">
        <f>IF(Journal!E185="","",Journal!E185)</f>
        <v/>
      </c>
      <c r="E233" s="53" t="str">
        <f>IF(Journal!K185=0,"",Journal!K185)</f>
        <v/>
      </c>
    </row>
    <row r="234" spans="2:5" x14ac:dyDescent="0.2">
      <c r="B234" s="44" t="str">
        <f>IF(Journal!B186="","",Journal!B186)</f>
        <v/>
      </c>
      <c r="C234" s="62" t="str">
        <f>IF(Journal!J186=0,"",Journal!J186)</f>
        <v/>
      </c>
      <c r="D234" s="43" t="str">
        <f>IF(Journal!E186="","",Journal!E186)</f>
        <v/>
      </c>
      <c r="E234" s="53" t="str">
        <f>IF(Journal!K186=0,"",Journal!K186)</f>
        <v/>
      </c>
    </row>
    <row r="235" spans="2:5" x14ac:dyDescent="0.2">
      <c r="B235" s="44" t="str">
        <f>IF(Journal!B187="","",Journal!B187)</f>
        <v/>
      </c>
      <c r="C235" s="62" t="str">
        <f>IF(Journal!J187=0,"",Journal!J187)</f>
        <v/>
      </c>
      <c r="D235" s="43" t="str">
        <f>IF(Journal!E187="","",Journal!E187)</f>
        <v/>
      </c>
      <c r="E235" s="53" t="str">
        <f>IF(Journal!K187=0,"",Journal!K187)</f>
        <v/>
      </c>
    </row>
    <row r="236" spans="2:5" x14ac:dyDescent="0.2">
      <c r="B236" s="44" t="str">
        <f>IF(Journal!B188="","",Journal!B188)</f>
        <v/>
      </c>
      <c r="C236" s="62" t="str">
        <f>IF(Journal!J188=0,"",Journal!J188)</f>
        <v/>
      </c>
      <c r="D236" s="43" t="str">
        <f>IF(Journal!E188="","",Journal!E188)</f>
        <v/>
      </c>
      <c r="E236" s="53" t="str">
        <f>IF(Journal!K188=0,"",Journal!K188)</f>
        <v/>
      </c>
    </row>
    <row r="237" spans="2:5" x14ac:dyDescent="0.2">
      <c r="B237" s="44" t="str">
        <f>IF(Journal!B189="","",Journal!B189)</f>
        <v/>
      </c>
      <c r="C237" s="62" t="str">
        <f>IF(Journal!J189=0,"",Journal!J189)</f>
        <v/>
      </c>
      <c r="D237" s="43" t="str">
        <f>IF(Journal!E189="","",Journal!E189)</f>
        <v/>
      </c>
      <c r="E237" s="53" t="str">
        <f>IF(Journal!K189=0,"",Journal!K189)</f>
        <v/>
      </c>
    </row>
    <row r="238" spans="2:5" x14ac:dyDescent="0.2">
      <c r="B238" s="44" t="str">
        <f>IF(Journal!B190="","",Journal!B190)</f>
        <v/>
      </c>
      <c r="C238" s="62" t="str">
        <f>IF(Journal!J190=0,"",Journal!J190)</f>
        <v/>
      </c>
      <c r="D238" s="43" t="str">
        <f>IF(Journal!E190="","",Journal!E190)</f>
        <v/>
      </c>
      <c r="E238" s="53" t="str">
        <f>IF(Journal!K190=0,"",Journal!K190)</f>
        <v/>
      </c>
    </row>
    <row r="239" spans="2:5" x14ac:dyDescent="0.2">
      <c r="B239" s="44" t="str">
        <f>IF(Journal!B191="","",Journal!B191)</f>
        <v/>
      </c>
      <c r="C239" s="62" t="str">
        <f>IF(Journal!J191=0,"",Journal!J191)</f>
        <v/>
      </c>
      <c r="D239" s="43" t="str">
        <f>IF(Journal!E191="","",Journal!E191)</f>
        <v/>
      </c>
      <c r="E239" s="53" t="str">
        <f>IF(Journal!K191=0,"",Journal!K191)</f>
        <v/>
      </c>
    </row>
    <row r="240" spans="2:5" x14ac:dyDescent="0.2">
      <c r="B240" s="44" t="str">
        <f>IF(Journal!B192="","",Journal!B192)</f>
        <v/>
      </c>
      <c r="C240" s="62" t="str">
        <f>IF(Journal!J192=0,"",Journal!J192)</f>
        <v/>
      </c>
      <c r="D240" s="43" t="str">
        <f>IF(Journal!E192="","",Journal!E192)</f>
        <v/>
      </c>
      <c r="E240" s="53" t="str">
        <f>IF(Journal!K192=0,"",Journal!K192)</f>
        <v/>
      </c>
    </row>
    <row r="241" spans="2:5" x14ac:dyDescent="0.2">
      <c r="B241" s="44" t="str">
        <f>IF(Journal!B193="","",Journal!B193)</f>
        <v/>
      </c>
      <c r="C241" s="62" t="str">
        <f>IF(Journal!J193=0,"",Journal!J193)</f>
        <v/>
      </c>
      <c r="D241" s="43" t="str">
        <f>IF(Journal!E193="","",Journal!E193)</f>
        <v/>
      </c>
      <c r="E241" s="53" t="str">
        <f>IF(Journal!K193=0,"",Journal!K193)</f>
        <v/>
      </c>
    </row>
    <row r="242" spans="2:5" x14ac:dyDescent="0.2">
      <c r="B242" s="44" t="str">
        <f>IF(Journal!B194="","",Journal!B194)</f>
        <v/>
      </c>
      <c r="C242" s="62" t="str">
        <f>IF(Journal!J194=0,"",Journal!J194)</f>
        <v/>
      </c>
      <c r="D242" s="43" t="str">
        <f>IF(Journal!E194="","",Journal!E194)</f>
        <v/>
      </c>
      <c r="E242" s="53" t="str">
        <f>IF(Journal!K194=0,"",Journal!K194)</f>
        <v/>
      </c>
    </row>
    <row r="243" spans="2:5" x14ac:dyDescent="0.2">
      <c r="B243" s="44" t="str">
        <f>IF(Journal!B195="","",Journal!B195)</f>
        <v/>
      </c>
      <c r="C243" s="62" t="str">
        <f>IF(Journal!J195=0,"",Journal!J195)</f>
        <v/>
      </c>
      <c r="D243" s="43" t="str">
        <f>IF(Journal!E195="","",Journal!E195)</f>
        <v/>
      </c>
      <c r="E243" s="53" t="str">
        <f>IF(Journal!K195=0,"",Journal!K195)</f>
        <v/>
      </c>
    </row>
    <row r="244" spans="2:5" x14ac:dyDescent="0.2">
      <c r="B244" s="44" t="str">
        <f>IF(Journal!B196="","",Journal!B196)</f>
        <v/>
      </c>
      <c r="C244" s="62" t="str">
        <f>IF(Journal!J196=0,"",Journal!J196)</f>
        <v/>
      </c>
      <c r="D244" s="43" t="str">
        <f>IF(Journal!E196="","",Journal!E196)</f>
        <v/>
      </c>
      <c r="E244" s="53" t="str">
        <f>IF(Journal!K196=0,"",Journal!K196)</f>
        <v/>
      </c>
    </row>
    <row r="245" spans="2:5" x14ac:dyDescent="0.2">
      <c r="B245" s="44" t="str">
        <f>IF(Journal!B197="","",Journal!B197)</f>
        <v/>
      </c>
      <c r="C245" s="62" t="str">
        <f>IF(Journal!J197=0,"",Journal!J197)</f>
        <v/>
      </c>
      <c r="D245" s="43" t="str">
        <f>IF(Journal!E197="","",Journal!E197)</f>
        <v/>
      </c>
      <c r="E245" s="53" t="str">
        <f>IF(Journal!K197=0,"",Journal!K197)</f>
        <v/>
      </c>
    </row>
    <row r="246" spans="2:5" x14ac:dyDescent="0.2">
      <c r="B246" s="44" t="str">
        <f>IF(Journal!B198="","",Journal!B198)</f>
        <v/>
      </c>
      <c r="C246" s="62" t="str">
        <f>IF(Journal!J198=0,"",Journal!J198)</f>
        <v/>
      </c>
      <c r="D246" s="43" t="str">
        <f>IF(Journal!E198="","",Journal!E198)</f>
        <v/>
      </c>
      <c r="E246" s="53" t="str">
        <f>IF(Journal!K198=0,"",Journal!K198)</f>
        <v/>
      </c>
    </row>
    <row r="247" spans="2:5" x14ac:dyDescent="0.2">
      <c r="B247" s="44" t="str">
        <f>IF(Journal!B199="","",Journal!B199)</f>
        <v/>
      </c>
      <c r="C247" s="62" t="str">
        <f>IF(Journal!J199=0,"",Journal!J199)</f>
        <v/>
      </c>
      <c r="D247" s="43" t="str">
        <f>IF(Journal!E199="","",Journal!E199)</f>
        <v/>
      </c>
      <c r="E247" s="53" t="str">
        <f>IF(Journal!K199=0,"",Journal!K199)</f>
        <v/>
      </c>
    </row>
    <row r="248" spans="2:5" x14ac:dyDescent="0.2">
      <c r="B248" s="44" t="str">
        <f>IF(Journal!B200="","",Journal!B200)</f>
        <v/>
      </c>
      <c r="C248" s="62" t="str">
        <f>IF(Journal!J200=0,"",Journal!J200)</f>
        <v/>
      </c>
      <c r="D248" s="43" t="str">
        <f>IF(Journal!E200="","",Journal!E200)</f>
        <v/>
      </c>
      <c r="E248" s="53" t="str">
        <f>IF(Journal!K200=0,"",Journal!K200)</f>
        <v/>
      </c>
    </row>
    <row r="249" spans="2:5" x14ac:dyDescent="0.2">
      <c r="B249" s="44" t="str">
        <f>IF(Journal!B201="","",Journal!B201)</f>
        <v/>
      </c>
      <c r="C249" s="62" t="str">
        <f>IF(Journal!J201=0,"",Journal!J201)</f>
        <v/>
      </c>
      <c r="D249" s="43" t="str">
        <f>IF(Journal!E201="","",Journal!E201)</f>
        <v/>
      </c>
      <c r="E249" s="53" t="str">
        <f>IF(Journal!K201=0,"",Journal!K201)</f>
        <v/>
      </c>
    </row>
    <row r="250" spans="2:5" x14ac:dyDescent="0.2">
      <c r="B250" s="44" t="str">
        <f>IF(Journal!B202="","",Journal!B202)</f>
        <v/>
      </c>
      <c r="C250" s="62" t="str">
        <f>IF(Journal!J202=0,"",Journal!J202)</f>
        <v/>
      </c>
      <c r="D250" s="43" t="str">
        <f>IF(Journal!E202="","",Journal!E202)</f>
        <v/>
      </c>
      <c r="E250" s="53" t="str">
        <f>IF(Journal!K202=0,"",Journal!K202)</f>
        <v/>
      </c>
    </row>
    <row r="251" spans="2:5" x14ac:dyDescent="0.2">
      <c r="B251" s="44" t="str">
        <f>IF(Journal!B203="","",Journal!B203)</f>
        <v/>
      </c>
      <c r="C251" s="62" t="str">
        <f>IF(Journal!J203=0,"",Journal!J203)</f>
        <v/>
      </c>
      <c r="D251" s="43" t="str">
        <f>IF(Journal!E203="","",Journal!E203)</f>
        <v/>
      </c>
      <c r="E251" s="53" t="str">
        <f>IF(Journal!K203=0,"",Journal!K203)</f>
        <v/>
      </c>
    </row>
    <row r="252" spans="2:5" x14ac:dyDescent="0.2">
      <c r="B252" s="44" t="str">
        <f>IF(Journal!B204="","",Journal!B204)</f>
        <v/>
      </c>
      <c r="C252" s="62" t="str">
        <f>IF(Journal!J204=0,"",Journal!J204)</f>
        <v/>
      </c>
      <c r="D252" s="43" t="str">
        <f>IF(Journal!E204="","",Journal!E204)</f>
        <v/>
      </c>
      <c r="E252" s="53" t="str">
        <f>IF(Journal!K204=0,"",Journal!K204)</f>
        <v/>
      </c>
    </row>
    <row r="253" spans="2:5" x14ac:dyDescent="0.2">
      <c r="B253" s="44" t="str">
        <f>IF(Journal!B205="","",Journal!B205)</f>
        <v/>
      </c>
      <c r="C253" s="62" t="str">
        <f>IF(Journal!J205=0,"",Journal!J205)</f>
        <v/>
      </c>
      <c r="D253" s="43" t="str">
        <f>IF(Journal!E205="","",Journal!E205)</f>
        <v/>
      </c>
      <c r="E253" s="53" t="str">
        <f>IF(Journal!K205=0,"",Journal!K205)</f>
        <v/>
      </c>
    </row>
    <row r="254" spans="2:5" x14ac:dyDescent="0.2">
      <c r="B254" s="44" t="str">
        <f>IF(Journal!B206="","",Journal!B206)</f>
        <v/>
      </c>
      <c r="C254" s="62" t="str">
        <f>IF(Journal!J206=0,"",Journal!J206)</f>
        <v/>
      </c>
      <c r="D254" s="43" t="str">
        <f>IF(Journal!E206="","",Journal!E206)</f>
        <v/>
      </c>
      <c r="E254" s="53" t="str">
        <f>IF(Journal!K206=0,"",Journal!K206)</f>
        <v/>
      </c>
    </row>
    <row r="255" spans="2:5" x14ac:dyDescent="0.2">
      <c r="B255" s="44" t="str">
        <f>IF(Journal!B207="","",Journal!B207)</f>
        <v/>
      </c>
      <c r="C255" s="62" t="str">
        <f>IF(Journal!J207=0,"",Journal!J207)</f>
        <v/>
      </c>
      <c r="D255" s="43" t="str">
        <f>IF(Journal!E207="","",Journal!E207)</f>
        <v/>
      </c>
      <c r="E255" s="53" t="str">
        <f>IF(Journal!K207=0,"",Journal!K207)</f>
        <v/>
      </c>
    </row>
    <row r="256" spans="2:5" x14ac:dyDescent="0.2">
      <c r="B256" s="44" t="str">
        <f>IF(Journal!B208="","",Journal!B208)</f>
        <v/>
      </c>
      <c r="C256" s="62" t="str">
        <f>IF(Journal!J208=0,"",Journal!J208)</f>
        <v/>
      </c>
      <c r="D256" s="43" t="str">
        <f>IF(Journal!E208="","",Journal!E208)</f>
        <v/>
      </c>
      <c r="E256" s="53" t="str">
        <f>IF(Journal!K208=0,"",Journal!K208)</f>
        <v/>
      </c>
    </row>
    <row r="257" spans="2:5" x14ac:dyDescent="0.2">
      <c r="B257" s="44" t="str">
        <f>IF(Journal!B209="","",Journal!B209)</f>
        <v/>
      </c>
      <c r="C257" s="62" t="str">
        <f>IF(Journal!J209=0,"",Journal!J209)</f>
        <v/>
      </c>
      <c r="D257" s="43" t="str">
        <f>IF(Journal!E209="","",Journal!E209)</f>
        <v/>
      </c>
      <c r="E257" s="53" t="str">
        <f>IF(Journal!K209=0,"",Journal!K209)</f>
        <v/>
      </c>
    </row>
    <row r="258" spans="2:5" x14ac:dyDescent="0.2">
      <c r="B258" s="44" t="str">
        <f>IF(Journal!B210="","",Journal!B210)</f>
        <v/>
      </c>
      <c r="C258" s="62" t="str">
        <f>IF(Journal!J210=0,"",Journal!J210)</f>
        <v/>
      </c>
      <c r="D258" s="43" t="str">
        <f>IF(Journal!E210="","",Journal!E210)</f>
        <v/>
      </c>
      <c r="E258" s="53" t="str">
        <f>IF(Journal!K210=0,"",Journal!K210)</f>
        <v/>
      </c>
    </row>
    <row r="259" spans="2:5" x14ac:dyDescent="0.2">
      <c r="B259" s="44" t="str">
        <f>IF(Journal!B211="","",Journal!B211)</f>
        <v/>
      </c>
      <c r="C259" s="62" t="str">
        <f>IF(Journal!J211=0,"",Journal!J211)</f>
        <v/>
      </c>
      <c r="D259" s="43" t="str">
        <f>IF(Journal!E211="","",Journal!E211)</f>
        <v/>
      </c>
      <c r="E259" s="53" t="str">
        <f>IF(Journal!K211=0,"",Journal!K211)</f>
        <v/>
      </c>
    </row>
    <row r="260" spans="2:5" x14ac:dyDescent="0.2">
      <c r="B260" s="44" t="str">
        <f>IF(Journal!B212="","",Journal!B212)</f>
        <v/>
      </c>
      <c r="C260" s="62" t="str">
        <f>IF(Journal!J212=0,"",Journal!J212)</f>
        <v/>
      </c>
      <c r="D260" s="43" t="str">
        <f>IF(Journal!E212="","",Journal!E212)</f>
        <v/>
      </c>
      <c r="E260" s="53" t="str">
        <f>IF(Journal!K212=0,"",Journal!K212)</f>
        <v/>
      </c>
    </row>
    <row r="261" spans="2:5" x14ac:dyDescent="0.2">
      <c r="B261" s="44" t="str">
        <f>IF(Journal!B213="","",Journal!B213)</f>
        <v/>
      </c>
      <c r="C261" s="62" t="str">
        <f>IF(Journal!J213=0,"",Journal!J213)</f>
        <v/>
      </c>
      <c r="D261" s="43" t="str">
        <f>IF(Journal!E213="","",Journal!E213)</f>
        <v/>
      </c>
      <c r="E261" s="53" t="str">
        <f>IF(Journal!K213=0,"",Journal!K213)</f>
        <v/>
      </c>
    </row>
    <row r="262" spans="2:5" x14ac:dyDescent="0.2">
      <c r="B262" s="44" t="str">
        <f>IF(Journal!B214="","",Journal!B214)</f>
        <v/>
      </c>
      <c r="C262" s="62" t="str">
        <f>IF(Journal!J214=0,"",Journal!J214)</f>
        <v/>
      </c>
      <c r="D262" s="43" t="str">
        <f>IF(Journal!E214="","",Journal!E214)</f>
        <v/>
      </c>
      <c r="E262" s="53" t="str">
        <f>IF(Journal!K214=0,"",Journal!K214)</f>
        <v/>
      </c>
    </row>
    <row r="263" spans="2:5" x14ac:dyDescent="0.2">
      <c r="B263" s="44" t="str">
        <f>IF(Journal!B215="","",Journal!B215)</f>
        <v/>
      </c>
      <c r="C263" s="62" t="str">
        <f>IF(Journal!J215=0,"",Journal!J215)</f>
        <v/>
      </c>
      <c r="D263" s="43" t="str">
        <f>IF(Journal!E215="","",Journal!E215)</f>
        <v/>
      </c>
      <c r="E263" s="53" t="str">
        <f>IF(Journal!K215=0,"",Journal!K215)</f>
        <v/>
      </c>
    </row>
    <row r="264" spans="2:5" x14ac:dyDescent="0.2">
      <c r="B264" s="44" t="str">
        <f>IF(Journal!B216="","",Journal!B216)</f>
        <v/>
      </c>
      <c r="C264" s="62" t="str">
        <f>IF(Journal!J216=0,"",Journal!J216)</f>
        <v/>
      </c>
      <c r="D264" s="43" t="str">
        <f>IF(Journal!E216="","",Journal!E216)</f>
        <v/>
      </c>
      <c r="E264" s="53" t="str">
        <f>IF(Journal!K216=0,"",Journal!K216)</f>
        <v/>
      </c>
    </row>
    <row r="265" spans="2:5" x14ac:dyDescent="0.2">
      <c r="B265" s="44" t="str">
        <f>IF(Journal!B217="","",Journal!B217)</f>
        <v/>
      </c>
      <c r="C265" s="62" t="str">
        <f>IF(Journal!J217=0,"",Journal!J217)</f>
        <v/>
      </c>
      <c r="D265" s="43" t="str">
        <f>IF(Journal!E217="","",Journal!E217)</f>
        <v/>
      </c>
      <c r="E265" s="53" t="str">
        <f>IF(Journal!K217=0,"",Journal!K217)</f>
        <v/>
      </c>
    </row>
    <row r="266" spans="2:5" x14ac:dyDescent="0.2">
      <c r="B266" s="44" t="str">
        <f>IF(Journal!B218="","",Journal!B218)</f>
        <v/>
      </c>
      <c r="C266" s="62" t="str">
        <f>IF(Journal!J218=0,"",Journal!J218)</f>
        <v/>
      </c>
      <c r="D266" s="43" t="str">
        <f>IF(Journal!E218="","",Journal!E218)</f>
        <v/>
      </c>
      <c r="E266" s="53" t="str">
        <f>IF(Journal!K218=0,"",Journal!K218)</f>
        <v/>
      </c>
    </row>
    <row r="267" spans="2:5" x14ac:dyDescent="0.2">
      <c r="B267" s="44" t="str">
        <f>IF(Journal!B219="","",Journal!B219)</f>
        <v/>
      </c>
      <c r="C267" s="62" t="str">
        <f>IF(Journal!J219=0,"",Journal!J219)</f>
        <v/>
      </c>
      <c r="D267" s="43" t="str">
        <f>IF(Journal!E219="","",Journal!E219)</f>
        <v/>
      </c>
      <c r="E267" s="53" t="str">
        <f>IF(Journal!K219=0,"",Journal!K219)</f>
        <v/>
      </c>
    </row>
    <row r="268" spans="2:5" x14ac:dyDescent="0.2">
      <c r="B268" s="44" t="str">
        <f>IF(Journal!B220="","",Journal!B220)</f>
        <v/>
      </c>
      <c r="C268" s="62" t="str">
        <f>IF(Journal!J220=0,"",Journal!J220)</f>
        <v/>
      </c>
      <c r="D268" s="43" t="str">
        <f>IF(Journal!E220="","",Journal!E220)</f>
        <v/>
      </c>
      <c r="E268" s="53" t="str">
        <f>IF(Journal!K220=0,"",Journal!K220)</f>
        <v/>
      </c>
    </row>
    <row r="269" spans="2:5" x14ac:dyDescent="0.2">
      <c r="B269" s="44" t="str">
        <f>IF(Journal!B221="","",Journal!B221)</f>
        <v/>
      </c>
      <c r="C269" s="62" t="str">
        <f>IF(Journal!J221=0,"",Journal!J221)</f>
        <v/>
      </c>
      <c r="D269" s="43" t="str">
        <f>IF(Journal!E221="","",Journal!E221)</f>
        <v/>
      </c>
      <c r="E269" s="53" t="str">
        <f>IF(Journal!K221=0,"",Journal!K221)</f>
        <v/>
      </c>
    </row>
    <row r="270" spans="2:5" x14ac:dyDescent="0.2">
      <c r="B270" s="44" t="str">
        <f>IF(Journal!B222="","",Journal!B222)</f>
        <v/>
      </c>
      <c r="C270" s="62" t="str">
        <f>IF(Journal!J222=0,"",Journal!J222)</f>
        <v/>
      </c>
      <c r="D270" s="43" t="str">
        <f>IF(Journal!E222="","",Journal!E222)</f>
        <v/>
      </c>
      <c r="E270" s="53" t="str">
        <f>IF(Journal!K222=0,"",Journal!K222)</f>
        <v/>
      </c>
    </row>
    <row r="271" spans="2:5" x14ac:dyDescent="0.2">
      <c r="B271" s="44" t="str">
        <f>IF(Journal!B223="","",Journal!B223)</f>
        <v/>
      </c>
      <c r="C271" s="62" t="str">
        <f>IF(Journal!J223=0,"",Journal!J223)</f>
        <v/>
      </c>
      <c r="D271" s="43" t="str">
        <f>IF(Journal!E223="","",Journal!E223)</f>
        <v/>
      </c>
      <c r="E271" s="53" t="str">
        <f>IF(Journal!K223=0,"",Journal!K223)</f>
        <v/>
      </c>
    </row>
    <row r="272" spans="2:5" x14ac:dyDescent="0.2">
      <c r="B272" s="44" t="str">
        <f>IF(Journal!B224="","",Journal!B224)</f>
        <v/>
      </c>
      <c r="C272" s="62" t="str">
        <f>IF(Journal!J224=0,"",Journal!J224)</f>
        <v/>
      </c>
      <c r="D272" s="43" t="str">
        <f>IF(Journal!E224="","",Journal!E224)</f>
        <v/>
      </c>
      <c r="E272" s="53" t="str">
        <f>IF(Journal!K224=0,"",Journal!K224)</f>
        <v/>
      </c>
    </row>
    <row r="273" spans="2:5" x14ac:dyDescent="0.2">
      <c r="B273" s="44" t="str">
        <f>IF(Journal!B225="","",Journal!B225)</f>
        <v/>
      </c>
      <c r="C273" s="62" t="str">
        <f>IF(Journal!J225=0,"",Journal!J225)</f>
        <v/>
      </c>
      <c r="D273" s="43" t="str">
        <f>IF(Journal!E225="","",Journal!E225)</f>
        <v/>
      </c>
      <c r="E273" s="53" t="str">
        <f>IF(Journal!K225=0,"",Journal!K225)</f>
        <v/>
      </c>
    </row>
    <row r="274" spans="2:5" x14ac:dyDescent="0.2">
      <c r="B274" s="44" t="str">
        <f>IF(Journal!B226="","",Journal!B226)</f>
        <v/>
      </c>
      <c r="C274" s="62" t="str">
        <f>IF(Journal!J226=0,"",Journal!J226)</f>
        <v/>
      </c>
      <c r="D274" s="43" t="str">
        <f>IF(Journal!E226="","",Journal!E226)</f>
        <v/>
      </c>
      <c r="E274" s="53" t="str">
        <f>IF(Journal!K226=0,"",Journal!K226)</f>
        <v/>
      </c>
    </row>
    <row r="275" spans="2:5" x14ac:dyDescent="0.2">
      <c r="B275" s="44" t="str">
        <f>IF(Journal!B227="","",Journal!B227)</f>
        <v/>
      </c>
      <c r="C275" s="62" t="str">
        <f>IF(Journal!J227=0,"",Journal!J227)</f>
        <v/>
      </c>
      <c r="D275" s="43" t="str">
        <f>IF(Journal!E227="","",Journal!E227)</f>
        <v/>
      </c>
      <c r="E275" s="53" t="str">
        <f>IF(Journal!K227=0,"",Journal!K227)</f>
        <v/>
      </c>
    </row>
    <row r="276" spans="2:5" x14ac:dyDescent="0.2">
      <c r="B276" s="44" t="str">
        <f>IF(Journal!B228="","",Journal!B228)</f>
        <v/>
      </c>
      <c r="C276" s="62" t="str">
        <f>IF(Journal!J228=0,"",Journal!J228)</f>
        <v/>
      </c>
      <c r="D276" s="43" t="str">
        <f>IF(Journal!E228="","",Journal!E228)</f>
        <v/>
      </c>
      <c r="E276" s="53" t="str">
        <f>IF(Journal!K228=0,"",Journal!K228)</f>
        <v/>
      </c>
    </row>
    <row r="277" spans="2:5" x14ac:dyDescent="0.2">
      <c r="B277" s="44" t="str">
        <f>IF(Journal!B229="","",Journal!B229)</f>
        <v/>
      </c>
      <c r="C277" s="62" t="str">
        <f>IF(Journal!J229=0,"",Journal!J229)</f>
        <v/>
      </c>
      <c r="D277" s="43" t="str">
        <f>IF(Journal!E229="","",Journal!E229)</f>
        <v/>
      </c>
      <c r="E277" s="53" t="str">
        <f>IF(Journal!K229=0,"",Journal!K229)</f>
        <v/>
      </c>
    </row>
    <row r="278" spans="2:5" x14ac:dyDescent="0.2">
      <c r="B278" s="44" t="str">
        <f>IF(Journal!B230="","",Journal!B230)</f>
        <v/>
      </c>
      <c r="C278" s="62" t="str">
        <f>IF(Journal!J230=0,"",Journal!J230)</f>
        <v/>
      </c>
      <c r="D278" s="43" t="str">
        <f>IF(Journal!E230="","",Journal!E230)</f>
        <v/>
      </c>
      <c r="E278" s="53" t="str">
        <f>IF(Journal!K230=0,"",Journal!K230)</f>
        <v/>
      </c>
    </row>
    <row r="279" spans="2:5" x14ac:dyDescent="0.2">
      <c r="B279" s="44" t="str">
        <f>IF(Journal!B231="","",Journal!B231)</f>
        <v/>
      </c>
      <c r="C279" s="62" t="str">
        <f>IF(Journal!J231=0,"",Journal!J231)</f>
        <v/>
      </c>
      <c r="D279" s="43" t="str">
        <f>IF(Journal!E231="","",Journal!E231)</f>
        <v/>
      </c>
      <c r="E279" s="53" t="str">
        <f>IF(Journal!K231=0,"",Journal!K231)</f>
        <v/>
      </c>
    </row>
    <row r="280" spans="2:5" x14ac:dyDescent="0.2">
      <c r="B280" s="44" t="str">
        <f>IF(Journal!B232="","",Journal!B232)</f>
        <v/>
      </c>
      <c r="C280" s="62" t="str">
        <f>IF(Journal!J232=0,"",Journal!J232)</f>
        <v/>
      </c>
      <c r="D280" s="43" t="str">
        <f>IF(Journal!E232="","",Journal!E232)</f>
        <v/>
      </c>
      <c r="E280" s="53" t="str">
        <f>IF(Journal!K232=0,"",Journal!K232)</f>
        <v/>
      </c>
    </row>
    <row r="281" spans="2:5" x14ac:dyDescent="0.2">
      <c r="B281" s="44" t="str">
        <f>IF(Journal!B233="","",Journal!B233)</f>
        <v/>
      </c>
      <c r="C281" s="62" t="str">
        <f>IF(Journal!J233=0,"",Journal!J233)</f>
        <v/>
      </c>
      <c r="D281" s="43" t="str">
        <f>IF(Journal!E233="","",Journal!E233)</f>
        <v/>
      </c>
      <c r="E281" s="53" t="str">
        <f>IF(Journal!K233=0,"",Journal!K233)</f>
        <v/>
      </c>
    </row>
    <row r="282" spans="2:5" x14ac:dyDescent="0.2">
      <c r="B282" s="44" t="str">
        <f>IF(Journal!B234="","",Journal!B234)</f>
        <v/>
      </c>
      <c r="C282" s="62" t="str">
        <f>IF(Journal!J234=0,"",Journal!J234)</f>
        <v/>
      </c>
      <c r="D282" s="43" t="str">
        <f>IF(Journal!E234="","",Journal!E234)</f>
        <v/>
      </c>
      <c r="E282" s="53" t="str">
        <f>IF(Journal!K234=0,"",Journal!K234)</f>
        <v/>
      </c>
    </row>
    <row r="283" spans="2:5" x14ac:dyDescent="0.2">
      <c r="B283" s="44" t="str">
        <f>IF(Journal!B235="","",Journal!B235)</f>
        <v/>
      </c>
      <c r="C283" s="62" t="str">
        <f>IF(Journal!J235=0,"",Journal!J235)</f>
        <v/>
      </c>
      <c r="D283" s="43" t="str">
        <f>IF(Journal!E235="","",Journal!E235)</f>
        <v/>
      </c>
      <c r="E283" s="53" t="str">
        <f>IF(Journal!K235=0,"",Journal!K235)</f>
        <v/>
      </c>
    </row>
    <row r="284" spans="2:5" x14ac:dyDescent="0.2">
      <c r="B284" s="44" t="str">
        <f>IF(Journal!B236="","",Journal!B236)</f>
        <v/>
      </c>
      <c r="C284" s="62" t="str">
        <f>IF(Journal!J236=0,"",Journal!J236)</f>
        <v/>
      </c>
      <c r="D284" s="43" t="str">
        <f>IF(Journal!E236="","",Journal!E236)</f>
        <v/>
      </c>
      <c r="E284" s="53" t="str">
        <f>IF(Journal!K236=0,"",Journal!K236)</f>
        <v/>
      </c>
    </row>
    <row r="285" spans="2:5" x14ac:dyDescent="0.2">
      <c r="B285" s="44" t="str">
        <f>IF(Journal!B237="","",Journal!B237)</f>
        <v/>
      </c>
      <c r="C285" s="62" t="str">
        <f>IF(Journal!J237=0,"",Journal!J237)</f>
        <v/>
      </c>
      <c r="D285" s="43" t="str">
        <f>IF(Journal!E237="","",Journal!E237)</f>
        <v/>
      </c>
      <c r="E285" s="53" t="str">
        <f>IF(Journal!K237=0,"",Journal!K237)</f>
        <v/>
      </c>
    </row>
    <row r="286" spans="2:5" x14ac:dyDescent="0.2">
      <c r="B286" s="44" t="str">
        <f>IF(Journal!B238="","",Journal!B238)</f>
        <v/>
      </c>
      <c r="C286" s="62" t="str">
        <f>IF(Journal!J238=0,"",Journal!J238)</f>
        <v/>
      </c>
      <c r="D286" s="43" t="str">
        <f>IF(Journal!E238="","",Journal!E238)</f>
        <v/>
      </c>
      <c r="E286" s="53" t="str">
        <f>IF(Journal!K238=0,"",Journal!K238)</f>
        <v/>
      </c>
    </row>
    <row r="287" spans="2:5" x14ac:dyDescent="0.2">
      <c r="B287" s="44" t="str">
        <f>IF(Journal!B239="","",Journal!B239)</f>
        <v/>
      </c>
      <c r="C287" s="62" t="str">
        <f>IF(Journal!J239=0,"",Journal!J239)</f>
        <v/>
      </c>
      <c r="D287" s="43" t="str">
        <f>IF(Journal!E239="","",Journal!E239)</f>
        <v/>
      </c>
      <c r="E287" s="53" t="str">
        <f>IF(Journal!K239=0,"",Journal!K239)</f>
        <v/>
      </c>
    </row>
    <row r="288" spans="2:5" x14ac:dyDescent="0.2">
      <c r="B288" s="44" t="str">
        <f>IF(Journal!B240="","",Journal!B240)</f>
        <v/>
      </c>
      <c r="C288" s="62" t="str">
        <f>IF(Journal!J240=0,"",Journal!J240)</f>
        <v/>
      </c>
      <c r="D288" s="43" t="str">
        <f>IF(Journal!E240="","",Journal!E240)</f>
        <v/>
      </c>
      <c r="E288" s="53" t="str">
        <f>IF(Journal!K240=0,"",Journal!K240)</f>
        <v/>
      </c>
    </row>
    <row r="289" spans="2:5" x14ac:dyDescent="0.2">
      <c r="B289" s="44" t="str">
        <f>IF(Journal!B241="","",Journal!B241)</f>
        <v/>
      </c>
      <c r="C289" s="62" t="str">
        <f>IF(Journal!J241=0,"",Journal!J241)</f>
        <v/>
      </c>
      <c r="D289" s="43" t="str">
        <f>IF(Journal!E241="","",Journal!E241)</f>
        <v/>
      </c>
      <c r="E289" s="53" t="str">
        <f>IF(Journal!K241=0,"",Journal!K241)</f>
        <v/>
      </c>
    </row>
    <row r="290" spans="2:5" x14ac:dyDescent="0.2">
      <c r="B290" s="44" t="str">
        <f>IF(Journal!B242="","",Journal!B242)</f>
        <v/>
      </c>
      <c r="C290" s="62" t="str">
        <f>IF(Journal!J242=0,"",Journal!J242)</f>
        <v/>
      </c>
      <c r="D290" s="43" t="str">
        <f>IF(Journal!E242="","",Journal!E242)</f>
        <v/>
      </c>
      <c r="E290" s="53" t="str">
        <f>IF(Journal!K242=0,"",Journal!K242)</f>
        <v/>
      </c>
    </row>
    <row r="291" spans="2:5" x14ac:dyDescent="0.2">
      <c r="B291" s="44" t="str">
        <f>IF(Journal!B243="","",Journal!B243)</f>
        <v/>
      </c>
      <c r="C291" s="62" t="str">
        <f>IF(Journal!J243=0,"",Journal!J243)</f>
        <v/>
      </c>
      <c r="D291" s="43" t="str">
        <f>IF(Journal!E243="","",Journal!E243)</f>
        <v/>
      </c>
      <c r="E291" s="53" t="str">
        <f>IF(Journal!K243=0,"",Journal!K243)</f>
        <v/>
      </c>
    </row>
    <row r="292" spans="2:5" x14ac:dyDescent="0.2">
      <c r="B292" s="44" t="str">
        <f>IF(Journal!B244="","",Journal!B244)</f>
        <v/>
      </c>
      <c r="C292" s="62" t="str">
        <f>IF(Journal!J244=0,"",Journal!J244)</f>
        <v/>
      </c>
      <c r="D292" s="43" t="str">
        <f>IF(Journal!E244="","",Journal!E244)</f>
        <v/>
      </c>
      <c r="E292" s="53" t="str">
        <f>IF(Journal!K244=0,"",Journal!K244)</f>
        <v/>
      </c>
    </row>
    <row r="293" spans="2:5" x14ac:dyDescent="0.2">
      <c r="B293" s="44" t="str">
        <f>IF(Journal!B245="","",Journal!B245)</f>
        <v/>
      </c>
      <c r="C293" s="62" t="str">
        <f>IF(Journal!J245=0,"",Journal!J245)</f>
        <v/>
      </c>
      <c r="D293" s="43" t="str">
        <f>IF(Journal!E245="","",Journal!E245)</f>
        <v/>
      </c>
      <c r="E293" s="53" t="str">
        <f>IF(Journal!K245=0,"",Journal!K245)</f>
        <v/>
      </c>
    </row>
    <row r="294" spans="2:5" x14ac:dyDescent="0.2">
      <c r="B294" s="44" t="str">
        <f>IF(Journal!B246="","",Journal!B246)</f>
        <v/>
      </c>
      <c r="C294" s="62" t="str">
        <f>IF(Journal!J246=0,"",Journal!J246)</f>
        <v/>
      </c>
      <c r="D294" s="43" t="str">
        <f>IF(Journal!E246="","",Journal!E246)</f>
        <v/>
      </c>
      <c r="E294" s="53" t="str">
        <f>IF(Journal!K246=0,"",Journal!K246)</f>
        <v/>
      </c>
    </row>
    <row r="295" spans="2:5" x14ac:dyDescent="0.2">
      <c r="B295" s="44" t="str">
        <f>IF(Journal!B247="","",Journal!B247)</f>
        <v/>
      </c>
      <c r="C295" s="62" t="str">
        <f>IF(Journal!J247=0,"",Journal!J247)</f>
        <v/>
      </c>
      <c r="D295" s="43" t="str">
        <f>IF(Journal!E247="","",Journal!E247)</f>
        <v/>
      </c>
      <c r="E295" s="53" t="str">
        <f>IF(Journal!K247=0,"",Journal!K247)</f>
        <v/>
      </c>
    </row>
    <row r="296" spans="2:5" x14ac:dyDescent="0.2">
      <c r="B296" s="44" t="str">
        <f>IF(Journal!B248="","",Journal!B248)</f>
        <v/>
      </c>
      <c r="C296" s="62" t="str">
        <f>IF(Journal!J248=0,"",Journal!J248)</f>
        <v/>
      </c>
      <c r="D296" s="43" t="str">
        <f>IF(Journal!E248="","",Journal!E248)</f>
        <v/>
      </c>
      <c r="E296" s="53" t="str">
        <f>IF(Journal!K248=0,"",Journal!K248)</f>
        <v/>
      </c>
    </row>
    <row r="297" spans="2:5" x14ac:dyDescent="0.2">
      <c r="B297" s="44" t="str">
        <f>IF(Journal!B249="","",Journal!B249)</f>
        <v/>
      </c>
      <c r="C297" s="62" t="str">
        <f>IF(Journal!J249=0,"",Journal!J249)</f>
        <v/>
      </c>
      <c r="D297" s="43" t="str">
        <f>IF(Journal!E249="","",Journal!E249)</f>
        <v/>
      </c>
      <c r="E297" s="53" t="str">
        <f>IF(Journal!K249=0,"",Journal!K249)</f>
        <v/>
      </c>
    </row>
    <row r="298" spans="2:5" x14ac:dyDescent="0.2">
      <c r="B298" s="44" t="str">
        <f>IF(Journal!B250="","",Journal!B250)</f>
        <v/>
      </c>
      <c r="C298" s="62" t="str">
        <f>IF(Journal!J250=0,"",Journal!J250)</f>
        <v/>
      </c>
      <c r="D298" s="43" t="str">
        <f>IF(Journal!E250="","",Journal!E250)</f>
        <v/>
      </c>
      <c r="E298" s="53" t="str">
        <f>IF(Journal!K250=0,"",Journal!K250)</f>
        <v/>
      </c>
    </row>
    <row r="299" spans="2:5" x14ac:dyDescent="0.2">
      <c r="B299" s="44" t="str">
        <f>IF(Journal!B251="","",Journal!B251)</f>
        <v/>
      </c>
      <c r="C299" s="62" t="str">
        <f>IF(Journal!J251=0,"",Journal!J251)</f>
        <v/>
      </c>
      <c r="D299" s="43" t="str">
        <f>IF(Journal!E251="","",Journal!E251)</f>
        <v/>
      </c>
      <c r="E299" s="53" t="str">
        <f>IF(Journal!K251=0,"",Journal!K251)</f>
        <v/>
      </c>
    </row>
    <row r="300" spans="2:5" x14ac:dyDescent="0.2">
      <c r="B300" s="44" t="str">
        <f>IF(Journal!B252="","",Journal!B252)</f>
        <v/>
      </c>
      <c r="C300" s="62" t="str">
        <f>IF(Journal!J252=0,"",Journal!J252)</f>
        <v/>
      </c>
      <c r="D300" s="43" t="str">
        <f>IF(Journal!E252="","",Journal!E252)</f>
        <v/>
      </c>
      <c r="E300" s="53" t="str">
        <f>IF(Journal!K252=0,"",Journal!K252)</f>
        <v/>
      </c>
    </row>
    <row r="301" spans="2:5" x14ac:dyDescent="0.2">
      <c r="B301" s="44" t="str">
        <f>IF(Journal!B253="","",Journal!B253)</f>
        <v/>
      </c>
      <c r="C301" s="62" t="str">
        <f>IF(Journal!J253=0,"",Journal!J253)</f>
        <v/>
      </c>
      <c r="D301" s="43" t="str">
        <f>IF(Journal!E253="","",Journal!E253)</f>
        <v/>
      </c>
      <c r="E301" s="53" t="str">
        <f>IF(Journal!K253=0,"",Journal!K253)</f>
        <v/>
      </c>
    </row>
    <row r="302" spans="2:5" x14ac:dyDescent="0.2">
      <c r="B302" s="44" t="str">
        <f>IF(Journal!B254="","",Journal!B254)</f>
        <v/>
      </c>
      <c r="C302" s="62" t="str">
        <f>IF(Journal!J254=0,"",Journal!J254)</f>
        <v/>
      </c>
      <c r="D302" s="43" t="str">
        <f>IF(Journal!E254="","",Journal!E254)</f>
        <v/>
      </c>
      <c r="E302" s="53" t="str">
        <f>IF(Journal!K254=0,"",Journal!K254)</f>
        <v/>
      </c>
    </row>
    <row r="303" spans="2:5" x14ac:dyDescent="0.2">
      <c r="B303" s="44" t="str">
        <f>IF(Journal!B255="","",Journal!B255)</f>
        <v/>
      </c>
      <c r="C303" s="62" t="str">
        <f>IF(Journal!J255=0,"",Journal!J255)</f>
        <v/>
      </c>
      <c r="D303" s="43" t="str">
        <f>IF(Journal!E255="","",Journal!E255)</f>
        <v/>
      </c>
      <c r="E303" s="53" t="str">
        <f>IF(Journal!K255=0,"",Journal!K255)</f>
        <v/>
      </c>
    </row>
    <row r="304" spans="2:5" x14ac:dyDescent="0.2">
      <c r="B304" s="44" t="str">
        <f>IF(Journal!B256="","",Journal!B256)</f>
        <v/>
      </c>
      <c r="C304" s="62" t="str">
        <f>IF(Journal!J256=0,"",Journal!J256)</f>
        <v/>
      </c>
      <c r="D304" s="43" t="str">
        <f>IF(Journal!E256="","",Journal!E256)</f>
        <v/>
      </c>
      <c r="E304" s="53" t="str">
        <f>IF(Journal!K256=0,"",Journal!K256)</f>
        <v/>
      </c>
    </row>
    <row r="305" spans="2:5" x14ac:dyDescent="0.2">
      <c r="B305" s="44" t="str">
        <f>IF(Journal!B257="","",Journal!B257)</f>
        <v/>
      </c>
      <c r="C305" s="62" t="str">
        <f>IF(Journal!J257=0,"",Journal!J257)</f>
        <v/>
      </c>
      <c r="D305" s="43" t="str">
        <f>IF(Journal!E257="","",Journal!E257)</f>
        <v/>
      </c>
      <c r="E305" s="53" t="str">
        <f>IF(Journal!K257=0,"",Journal!K257)</f>
        <v/>
      </c>
    </row>
    <row r="306" spans="2:5" x14ac:dyDescent="0.2">
      <c r="B306" s="44" t="str">
        <f>IF(Journal!B258="","",Journal!B258)</f>
        <v/>
      </c>
      <c r="C306" s="62" t="str">
        <f>IF(Journal!J258=0,"",Journal!J258)</f>
        <v/>
      </c>
      <c r="D306" s="43" t="str">
        <f>IF(Journal!E258="","",Journal!E258)</f>
        <v/>
      </c>
      <c r="E306" s="53" t="str">
        <f>IF(Journal!K258=0,"",Journal!K258)</f>
        <v/>
      </c>
    </row>
    <row r="307" spans="2:5" x14ac:dyDescent="0.2">
      <c r="B307" s="44" t="str">
        <f>IF(Journal!B259="","",Journal!B259)</f>
        <v/>
      </c>
      <c r="C307" s="62" t="str">
        <f>IF(Journal!J259=0,"",Journal!J259)</f>
        <v/>
      </c>
      <c r="D307" s="43" t="str">
        <f>IF(Journal!E259="","",Journal!E259)</f>
        <v/>
      </c>
      <c r="E307" s="53" t="str">
        <f>IF(Journal!K259=0,"",Journal!K259)</f>
        <v/>
      </c>
    </row>
    <row r="308" spans="2:5" x14ac:dyDescent="0.2">
      <c r="B308" s="44" t="str">
        <f>IF(Journal!B260="","",Journal!B260)</f>
        <v/>
      </c>
      <c r="C308" s="62" t="str">
        <f>IF(Journal!J260=0,"",Journal!J260)</f>
        <v/>
      </c>
      <c r="D308" s="43" t="str">
        <f>IF(Journal!E260="","",Journal!E260)</f>
        <v/>
      </c>
      <c r="E308" s="53" t="str">
        <f>IF(Journal!K260=0,"",Journal!K260)</f>
        <v/>
      </c>
    </row>
    <row r="309" spans="2:5" x14ac:dyDescent="0.2">
      <c r="B309" s="44" t="str">
        <f>IF(Journal!B261="","",Journal!B261)</f>
        <v/>
      </c>
      <c r="C309" s="62" t="str">
        <f>IF(Journal!J261=0,"",Journal!J261)</f>
        <v/>
      </c>
      <c r="D309" s="43" t="str">
        <f>IF(Journal!E261="","",Journal!E261)</f>
        <v/>
      </c>
      <c r="E309" s="53" t="str">
        <f>IF(Journal!K261=0,"",Journal!K261)</f>
        <v/>
      </c>
    </row>
    <row r="310" spans="2:5" x14ac:dyDescent="0.2">
      <c r="B310" s="44" t="str">
        <f>IF(Journal!B262="","",Journal!B262)</f>
        <v/>
      </c>
      <c r="C310" s="62" t="str">
        <f>IF(Journal!J262=0,"",Journal!J262)</f>
        <v/>
      </c>
      <c r="D310" s="43" t="str">
        <f>IF(Journal!E262="","",Journal!E262)</f>
        <v/>
      </c>
      <c r="E310" s="53" t="str">
        <f>IF(Journal!K262=0,"",Journal!K262)</f>
        <v/>
      </c>
    </row>
    <row r="311" spans="2:5" x14ac:dyDescent="0.2">
      <c r="B311" s="44" t="str">
        <f>IF(Journal!B263="","",Journal!B263)</f>
        <v/>
      </c>
      <c r="C311" s="62" t="str">
        <f>IF(Journal!J263=0,"",Journal!J263)</f>
        <v/>
      </c>
      <c r="D311" s="43" t="str">
        <f>IF(Journal!E263="","",Journal!E263)</f>
        <v/>
      </c>
      <c r="E311" s="53" t="str">
        <f>IF(Journal!K263=0,"",Journal!K263)</f>
        <v/>
      </c>
    </row>
    <row r="312" spans="2:5" x14ac:dyDescent="0.2">
      <c r="B312" s="44" t="str">
        <f>IF(Journal!B264="","",Journal!B264)</f>
        <v/>
      </c>
      <c r="C312" s="62" t="str">
        <f>IF(Journal!J264=0,"",Journal!J264)</f>
        <v/>
      </c>
      <c r="D312" s="43" t="str">
        <f>IF(Journal!E264="","",Journal!E264)</f>
        <v/>
      </c>
      <c r="E312" s="53" t="str">
        <f>IF(Journal!K264=0,"",Journal!K264)</f>
        <v/>
      </c>
    </row>
    <row r="313" spans="2:5" x14ac:dyDescent="0.2">
      <c r="B313" s="44" t="str">
        <f>IF(Journal!B265="","",Journal!B265)</f>
        <v/>
      </c>
      <c r="C313" s="62" t="str">
        <f>IF(Journal!J265=0,"",Journal!J265)</f>
        <v/>
      </c>
      <c r="D313" s="43" t="str">
        <f>IF(Journal!E265="","",Journal!E265)</f>
        <v/>
      </c>
      <c r="E313" s="53" t="str">
        <f>IF(Journal!K265=0,"",Journal!K265)</f>
        <v/>
      </c>
    </row>
    <row r="314" spans="2:5" x14ac:dyDescent="0.2">
      <c r="B314" s="44" t="str">
        <f>IF(Journal!B266="","",Journal!B266)</f>
        <v/>
      </c>
      <c r="C314" s="62" t="str">
        <f>IF(Journal!J266=0,"",Journal!J266)</f>
        <v/>
      </c>
      <c r="D314" s="43" t="str">
        <f>IF(Journal!E266="","",Journal!E266)</f>
        <v/>
      </c>
      <c r="E314" s="53" t="str">
        <f>IF(Journal!K266=0,"",Journal!K266)</f>
        <v/>
      </c>
    </row>
    <row r="315" spans="2:5" x14ac:dyDescent="0.2">
      <c r="B315" s="44" t="str">
        <f>IF(Journal!B267="","",Journal!B267)</f>
        <v/>
      </c>
      <c r="C315" s="62" t="str">
        <f>IF(Journal!J267=0,"",Journal!J267)</f>
        <v/>
      </c>
      <c r="D315" s="43" t="str">
        <f>IF(Journal!E267="","",Journal!E267)</f>
        <v/>
      </c>
      <c r="E315" s="53" t="str">
        <f>IF(Journal!K267=0,"",Journal!K267)</f>
        <v/>
      </c>
    </row>
    <row r="316" spans="2:5" x14ac:dyDescent="0.2">
      <c r="B316" s="44" t="str">
        <f>IF(Journal!B268="","",Journal!B268)</f>
        <v/>
      </c>
      <c r="C316" s="62" t="str">
        <f>IF(Journal!J268=0,"",Journal!J268)</f>
        <v/>
      </c>
      <c r="D316" s="43" t="str">
        <f>IF(Journal!E268="","",Journal!E268)</f>
        <v/>
      </c>
      <c r="E316" s="53" t="str">
        <f>IF(Journal!K268=0,"",Journal!K268)</f>
        <v/>
      </c>
    </row>
    <row r="317" spans="2:5" x14ac:dyDescent="0.2">
      <c r="B317" s="44" t="str">
        <f>IF(Journal!B269="","",Journal!B269)</f>
        <v/>
      </c>
      <c r="C317" s="62" t="str">
        <f>IF(Journal!J269=0,"",Journal!J269)</f>
        <v/>
      </c>
      <c r="D317" s="43" t="str">
        <f>IF(Journal!E269="","",Journal!E269)</f>
        <v/>
      </c>
      <c r="E317" s="53" t="str">
        <f>IF(Journal!K269=0,"",Journal!K269)</f>
        <v/>
      </c>
    </row>
    <row r="318" spans="2:5" x14ac:dyDescent="0.2">
      <c r="B318" s="44" t="str">
        <f>IF(Journal!B270="","",Journal!B270)</f>
        <v/>
      </c>
      <c r="C318" s="62" t="str">
        <f>IF(Journal!J270=0,"",Journal!J270)</f>
        <v/>
      </c>
      <c r="D318" s="43" t="str">
        <f>IF(Journal!E270="","",Journal!E270)</f>
        <v/>
      </c>
      <c r="E318" s="53" t="str">
        <f>IF(Journal!K270=0,"",Journal!K270)</f>
        <v/>
      </c>
    </row>
    <row r="319" spans="2:5" x14ac:dyDescent="0.2">
      <c r="B319" s="44" t="str">
        <f>IF(Journal!B271="","",Journal!B271)</f>
        <v/>
      </c>
      <c r="C319" s="62" t="str">
        <f>IF(Journal!J271=0,"",Journal!J271)</f>
        <v/>
      </c>
      <c r="D319" s="43" t="str">
        <f>IF(Journal!E271="","",Journal!E271)</f>
        <v/>
      </c>
      <c r="E319" s="53" t="str">
        <f>IF(Journal!K271=0,"",Journal!K271)</f>
        <v/>
      </c>
    </row>
    <row r="320" spans="2:5" x14ac:dyDescent="0.2">
      <c r="B320" s="44" t="str">
        <f>IF(Journal!B272="","",Journal!B272)</f>
        <v/>
      </c>
      <c r="C320" s="62" t="str">
        <f>IF(Journal!J272=0,"",Journal!J272)</f>
        <v/>
      </c>
      <c r="D320" s="43" t="str">
        <f>IF(Journal!E272="","",Journal!E272)</f>
        <v/>
      </c>
      <c r="E320" s="53" t="str">
        <f>IF(Journal!K272=0,"",Journal!K272)</f>
        <v/>
      </c>
    </row>
    <row r="321" spans="2:5" x14ac:dyDescent="0.2">
      <c r="B321" s="44" t="str">
        <f>IF(Journal!B273="","",Journal!B273)</f>
        <v/>
      </c>
      <c r="C321" s="62" t="str">
        <f>IF(Journal!J273=0,"",Journal!J273)</f>
        <v/>
      </c>
      <c r="D321" s="43" t="str">
        <f>IF(Journal!E273="","",Journal!E273)</f>
        <v/>
      </c>
      <c r="E321" s="53" t="str">
        <f>IF(Journal!K273=0,"",Journal!K273)</f>
        <v/>
      </c>
    </row>
    <row r="322" spans="2:5" x14ac:dyDescent="0.2">
      <c r="B322" s="44" t="str">
        <f>IF(Journal!B274="","",Journal!B274)</f>
        <v/>
      </c>
      <c r="C322" s="62" t="str">
        <f>IF(Journal!J274=0,"",Journal!J274)</f>
        <v/>
      </c>
      <c r="D322" s="43" t="str">
        <f>IF(Journal!E274="","",Journal!E274)</f>
        <v/>
      </c>
      <c r="E322" s="53" t="str">
        <f>IF(Journal!K274=0,"",Journal!K274)</f>
        <v/>
      </c>
    </row>
    <row r="323" spans="2:5" x14ac:dyDescent="0.2">
      <c r="B323" s="44" t="str">
        <f>IF(Journal!B275="","",Journal!B275)</f>
        <v/>
      </c>
      <c r="C323" s="62" t="str">
        <f>IF(Journal!J275=0,"",Journal!J275)</f>
        <v/>
      </c>
      <c r="D323" s="43" t="str">
        <f>IF(Journal!E275="","",Journal!E275)</f>
        <v/>
      </c>
      <c r="E323" s="53" t="str">
        <f>IF(Journal!K275=0,"",Journal!K275)</f>
        <v/>
      </c>
    </row>
    <row r="324" spans="2:5" x14ac:dyDescent="0.2">
      <c r="B324" s="44" t="str">
        <f>IF(Journal!B276="","",Journal!B276)</f>
        <v/>
      </c>
      <c r="C324" s="62" t="str">
        <f>IF(Journal!J276=0,"",Journal!J276)</f>
        <v/>
      </c>
      <c r="D324" s="43" t="str">
        <f>IF(Journal!E276="","",Journal!E276)</f>
        <v/>
      </c>
      <c r="E324" s="53" t="str">
        <f>IF(Journal!K276=0,"",Journal!K276)</f>
        <v/>
      </c>
    </row>
    <row r="325" spans="2:5" x14ac:dyDescent="0.2">
      <c r="B325" s="44" t="str">
        <f>IF(Journal!B277="","",Journal!B277)</f>
        <v/>
      </c>
      <c r="C325" s="62" t="str">
        <f>IF(Journal!J277=0,"",Journal!J277)</f>
        <v/>
      </c>
      <c r="D325" s="43" t="str">
        <f>IF(Journal!E277="","",Journal!E277)</f>
        <v/>
      </c>
      <c r="E325" s="53" t="str">
        <f>IF(Journal!K277=0,"",Journal!K277)</f>
        <v/>
      </c>
    </row>
    <row r="326" spans="2:5" x14ac:dyDescent="0.2">
      <c r="B326" s="44" t="str">
        <f>IF(Journal!B278="","",Journal!B278)</f>
        <v/>
      </c>
      <c r="C326" s="62" t="str">
        <f>IF(Journal!J278=0,"",Journal!J278)</f>
        <v/>
      </c>
      <c r="D326" s="43" t="str">
        <f>IF(Journal!E278="","",Journal!E278)</f>
        <v/>
      </c>
      <c r="E326" s="53" t="str">
        <f>IF(Journal!K278=0,"",Journal!K278)</f>
        <v/>
      </c>
    </row>
    <row r="327" spans="2:5" x14ac:dyDescent="0.2">
      <c r="B327" s="44" t="str">
        <f>IF(Journal!B279="","",Journal!B279)</f>
        <v/>
      </c>
      <c r="C327" s="62" t="str">
        <f>IF(Journal!J279=0,"",Journal!J279)</f>
        <v/>
      </c>
      <c r="D327" s="43" t="str">
        <f>IF(Journal!E279="","",Journal!E279)</f>
        <v/>
      </c>
      <c r="E327" s="53" t="str">
        <f>IF(Journal!K279=0,"",Journal!K279)</f>
        <v/>
      </c>
    </row>
    <row r="328" spans="2:5" x14ac:dyDescent="0.2">
      <c r="B328" s="44" t="str">
        <f>IF(Journal!B280="","",Journal!B280)</f>
        <v/>
      </c>
      <c r="C328" s="62" t="str">
        <f>IF(Journal!J280=0,"",Journal!J280)</f>
        <v/>
      </c>
      <c r="D328" s="43" t="str">
        <f>IF(Journal!E280="","",Journal!E280)</f>
        <v/>
      </c>
      <c r="E328" s="53" t="str">
        <f>IF(Journal!K280=0,"",Journal!K280)</f>
        <v/>
      </c>
    </row>
    <row r="329" spans="2:5" x14ac:dyDescent="0.2">
      <c r="B329" s="44" t="str">
        <f>IF(Journal!B281="","",Journal!B281)</f>
        <v/>
      </c>
      <c r="C329" s="62" t="str">
        <f>IF(Journal!J281=0,"",Journal!J281)</f>
        <v/>
      </c>
      <c r="D329" s="43" t="str">
        <f>IF(Journal!E281="","",Journal!E281)</f>
        <v/>
      </c>
      <c r="E329" s="53" t="str">
        <f>IF(Journal!K281=0,"",Journal!K281)</f>
        <v/>
      </c>
    </row>
    <row r="330" spans="2:5" x14ac:dyDescent="0.2">
      <c r="B330" s="44" t="str">
        <f>IF(Journal!B282="","",Journal!B282)</f>
        <v/>
      </c>
      <c r="C330" s="62" t="str">
        <f>IF(Journal!J282=0,"",Journal!J282)</f>
        <v/>
      </c>
      <c r="D330" s="43" t="str">
        <f>IF(Journal!E282="","",Journal!E282)</f>
        <v/>
      </c>
      <c r="E330" s="53" t="str">
        <f>IF(Journal!K282=0,"",Journal!K282)</f>
        <v/>
      </c>
    </row>
    <row r="331" spans="2:5" x14ac:dyDescent="0.2">
      <c r="B331" s="44" t="str">
        <f>IF(Journal!B283="","",Journal!B283)</f>
        <v/>
      </c>
      <c r="C331" s="62" t="str">
        <f>IF(Journal!J283=0,"",Journal!J283)</f>
        <v/>
      </c>
      <c r="D331" s="43" t="str">
        <f>IF(Journal!E283="","",Journal!E283)</f>
        <v/>
      </c>
      <c r="E331" s="53" t="str">
        <f>IF(Journal!K283=0,"",Journal!K283)</f>
        <v/>
      </c>
    </row>
    <row r="332" spans="2:5" x14ac:dyDescent="0.2">
      <c r="B332" s="44" t="str">
        <f>IF(Journal!B284="","",Journal!B284)</f>
        <v/>
      </c>
      <c r="C332" s="62" t="str">
        <f>IF(Journal!J284=0,"",Journal!J284)</f>
        <v/>
      </c>
      <c r="D332" s="43" t="str">
        <f>IF(Journal!E284="","",Journal!E284)</f>
        <v/>
      </c>
      <c r="E332" s="53" t="str">
        <f>IF(Journal!K284=0,"",Journal!K284)</f>
        <v/>
      </c>
    </row>
    <row r="333" spans="2:5" x14ac:dyDescent="0.2">
      <c r="B333" s="44" t="str">
        <f>IF(Journal!B285="","",Journal!B285)</f>
        <v/>
      </c>
      <c r="C333" s="62" t="str">
        <f>IF(Journal!J285=0,"",Journal!J285)</f>
        <v/>
      </c>
      <c r="D333" s="43" t="str">
        <f>IF(Journal!E285="","",Journal!E285)</f>
        <v/>
      </c>
      <c r="E333" s="53" t="str">
        <f>IF(Journal!K285=0,"",Journal!K285)</f>
        <v/>
      </c>
    </row>
    <row r="334" spans="2:5" x14ac:dyDescent="0.2">
      <c r="B334" s="44" t="str">
        <f>IF(Journal!B286="","",Journal!B286)</f>
        <v/>
      </c>
      <c r="C334" s="62" t="str">
        <f>IF(Journal!J286=0,"",Journal!J286)</f>
        <v/>
      </c>
      <c r="D334" s="43" t="str">
        <f>IF(Journal!E286="","",Journal!E286)</f>
        <v/>
      </c>
      <c r="E334" s="53" t="str">
        <f>IF(Journal!K286=0,"",Journal!K286)</f>
        <v/>
      </c>
    </row>
    <row r="335" spans="2:5" x14ac:dyDescent="0.2">
      <c r="B335" s="44" t="str">
        <f>IF(Journal!B287="","",Journal!B287)</f>
        <v/>
      </c>
      <c r="C335" s="62" t="str">
        <f>IF(Journal!J287=0,"",Journal!J287)</f>
        <v/>
      </c>
      <c r="D335" s="43" t="str">
        <f>IF(Journal!E287="","",Journal!E287)</f>
        <v/>
      </c>
      <c r="E335" s="53" t="str">
        <f>IF(Journal!K287=0,"",Journal!K287)</f>
        <v/>
      </c>
    </row>
    <row r="336" spans="2:5" x14ac:dyDescent="0.2">
      <c r="B336" s="44" t="str">
        <f>IF(Journal!B288="","",Journal!B288)</f>
        <v/>
      </c>
      <c r="C336" s="62" t="str">
        <f>IF(Journal!J288=0,"",Journal!J288)</f>
        <v/>
      </c>
      <c r="D336" s="43" t="str">
        <f>IF(Journal!E288="","",Journal!E288)</f>
        <v/>
      </c>
      <c r="E336" s="53" t="str">
        <f>IF(Journal!K288=0,"",Journal!K288)</f>
        <v/>
      </c>
    </row>
    <row r="337" spans="2:5" x14ac:dyDescent="0.2">
      <c r="B337" s="44" t="str">
        <f>IF(Journal!B289="","",Journal!B289)</f>
        <v/>
      </c>
      <c r="C337" s="62" t="str">
        <f>IF(Journal!J289=0,"",Journal!J289)</f>
        <v/>
      </c>
      <c r="D337" s="43" t="str">
        <f>IF(Journal!E289="","",Journal!E289)</f>
        <v/>
      </c>
      <c r="E337" s="53" t="str">
        <f>IF(Journal!K289=0,"",Journal!K289)</f>
        <v/>
      </c>
    </row>
    <row r="338" spans="2:5" x14ac:dyDescent="0.2">
      <c r="B338" s="44" t="str">
        <f>IF(Journal!B290="","",Journal!B290)</f>
        <v/>
      </c>
      <c r="C338" s="62" t="str">
        <f>IF(Journal!J290=0,"",Journal!J290)</f>
        <v/>
      </c>
      <c r="D338" s="43" t="str">
        <f>IF(Journal!E290="","",Journal!E290)</f>
        <v/>
      </c>
      <c r="E338" s="53" t="str">
        <f>IF(Journal!K290=0,"",Journal!K290)</f>
        <v/>
      </c>
    </row>
    <row r="339" spans="2:5" x14ac:dyDescent="0.2">
      <c r="B339" s="44" t="str">
        <f>IF(Journal!B291="","",Journal!B291)</f>
        <v/>
      </c>
      <c r="C339" s="62" t="str">
        <f>IF(Journal!J291=0,"",Journal!J291)</f>
        <v/>
      </c>
      <c r="D339" s="43" t="str">
        <f>IF(Journal!E291="","",Journal!E291)</f>
        <v/>
      </c>
      <c r="E339" s="53" t="str">
        <f>IF(Journal!K291=0,"",Journal!K291)</f>
        <v/>
      </c>
    </row>
    <row r="340" spans="2:5" x14ac:dyDescent="0.2">
      <c r="B340" s="44" t="str">
        <f>IF(Journal!B292="","",Journal!B292)</f>
        <v/>
      </c>
      <c r="C340" s="62" t="str">
        <f>IF(Journal!J292=0,"",Journal!J292)</f>
        <v/>
      </c>
      <c r="D340" s="43" t="str">
        <f>IF(Journal!E292="","",Journal!E292)</f>
        <v/>
      </c>
      <c r="E340" s="53" t="str">
        <f>IF(Journal!K292=0,"",Journal!K292)</f>
        <v/>
      </c>
    </row>
    <row r="341" spans="2:5" x14ac:dyDescent="0.2">
      <c r="B341" s="44" t="str">
        <f>IF(Journal!B293="","",Journal!B293)</f>
        <v/>
      </c>
      <c r="C341" s="62" t="str">
        <f>IF(Journal!J293=0,"",Journal!J293)</f>
        <v/>
      </c>
      <c r="D341" s="43" t="str">
        <f>IF(Journal!E293="","",Journal!E293)</f>
        <v/>
      </c>
      <c r="E341" s="53" t="str">
        <f>IF(Journal!K293=0,"",Journal!K293)</f>
        <v/>
      </c>
    </row>
    <row r="342" spans="2:5" x14ac:dyDescent="0.2">
      <c r="B342" s="44" t="str">
        <f>IF(Journal!B294="","",Journal!B294)</f>
        <v/>
      </c>
      <c r="C342" s="62" t="str">
        <f>IF(Journal!J294=0,"",Journal!J294)</f>
        <v/>
      </c>
      <c r="D342" s="43" t="str">
        <f>IF(Journal!E294="","",Journal!E294)</f>
        <v/>
      </c>
      <c r="E342" s="53" t="str">
        <f>IF(Journal!K294=0,"",Journal!K294)</f>
        <v/>
      </c>
    </row>
    <row r="343" spans="2:5" x14ac:dyDescent="0.2">
      <c r="B343" s="44" t="str">
        <f>IF(Journal!B295="","",Journal!B295)</f>
        <v/>
      </c>
      <c r="C343" s="62" t="str">
        <f>IF(Journal!J295=0,"",Journal!J295)</f>
        <v/>
      </c>
      <c r="D343" s="43" t="str">
        <f>IF(Journal!E295="","",Journal!E295)</f>
        <v/>
      </c>
      <c r="E343" s="53" t="str">
        <f>IF(Journal!K295=0,"",Journal!K295)</f>
        <v/>
      </c>
    </row>
    <row r="344" spans="2:5" x14ac:dyDescent="0.2">
      <c r="B344" s="44" t="str">
        <f>IF(Journal!B296="","",Journal!B296)</f>
        <v/>
      </c>
      <c r="C344" s="62" t="str">
        <f>IF(Journal!J296=0,"",Journal!J296)</f>
        <v/>
      </c>
      <c r="D344" s="43" t="str">
        <f>IF(Journal!E296="","",Journal!E296)</f>
        <v/>
      </c>
      <c r="E344" s="53" t="str">
        <f>IF(Journal!K296=0,"",Journal!K296)</f>
        <v/>
      </c>
    </row>
    <row r="345" spans="2:5" x14ac:dyDescent="0.2">
      <c r="B345" s="44" t="str">
        <f>IF(Journal!B297="","",Journal!B297)</f>
        <v/>
      </c>
      <c r="C345" s="62" t="str">
        <f>IF(Journal!J297=0,"",Journal!J297)</f>
        <v/>
      </c>
      <c r="D345" s="43" t="str">
        <f>IF(Journal!E297="","",Journal!E297)</f>
        <v/>
      </c>
      <c r="E345" s="53" t="str">
        <f>IF(Journal!K297=0,"",Journal!K297)</f>
        <v/>
      </c>
    </row>
    <row r="346" spans="2:5" x14ac:dyDescent="0.2">
      <c r="B346" s="44" t="str">
        <f>IF(Journal!B298="","",Journal!B298)</f>
        <v/>
      </c>
      <c r="C346" s="62" t="str">
        <f>IF(Journal!J298=0,"",Journal!J298)</f>
        <v/>
      </c>
      <c r="D346" s="43" t="str">
        <f>IF(Journal!E298="","",Journal!E298)</f>
        <v/>
      </c>
      <c r="E346" s="53" t="str">
        <f>IF(Journal!K298=0,"",Journal!K298)</f>
        <v/>
      </c>
    </row>
    <row r="347" spans="2:5" x14ac:dyDescent="0.2">
      <c r="B347" s="44" t="str">
        <f>IF(Journal!B299="","",Journal!B299)</f>
        <v/>
      </c>
      <c r="C347" s="62" t="str">
        <f>IF(Journal!J299=0,"",Journal!J299)</f>
        <v/>
      </c>
      <c r="D347" s="43" t="str">
        <f>IF(Journal!E299="","",Journal!E299)</f>
        <v/>
      </c>
      <c r="E347" s="53" t="str">
        <f>IF(Journal!K299=0,"",Journal!K299)</f>
        <v/>
      </c>
    </row>
    <row r="348" spans="2:5" x14ac:dyDescent="0.2">
      <c r="B348" s="44" t="str">
        <f>IF(Journal!B310="","",Journal!B310)</f>
        <v/>
      </c>
      <c r="C348" s="62" t="str">
        <f>IF(Journal!J310=0,"",Journal!J310)</f>
        <v/>
      </c>
      <c r="D348" s="43" t="str">
        <f>IF(Journal!E310="","",Journal!E310)</f>
        <v/>
      </c>
      <c r="E348" s="53" t="str">
        <f>IF(Journal!K310=0,"",Journal!K310)</f>
        <v/>
      </c>
    </row>
    <row r="349" spans="2:5" x14ac:dyDescent="0.2">
      <c r="B349" s="44" t="str">
        <f>IF(Journal!B311="","",Journal!B311)</f>
        <v/>
      </c>
      <c r="C349" s="62" t="str">
        <f>IF(Journal!J311=0,"",Journal!J311)</f>
        <v/>
      </c>
      <c r="D349" s="43" t="str">
        <f>IF(Journal!E311="","",Journal!E311)</f>
        <v/>
      </c>
      <c r="E349" s="53" t="str">
        <f>IF(Journal!K311=0,"",Journal!K311)</f>
        <v/>
      </c>
    </row>
    <row r="350" spans="2:5" x14ac:dyDescent="0.2">
      <c r="B350" s="44" t="str">
        <f>IF(Journal!B312="","",Journal!B312)</f>
        <v/>
      </c>
      <c r="C350" s="62" t="str">
        <f>IF(Journal!J312=0,"",Journal!J312)</f>
        <v/>
      </c>
      <c r="D350" s="43" t="str">
        <f>IF(Journal!E312="","",Journal!E312)</f>
        <v/>
      </c>
      <c r="E350" s="53" t="str">
        <f>IF(Journal!K312=0,"",Journal!K312)</f>
        <v/>
      </c>
    </row>
    <row r="351" spans="2:5" x14ac:dyDescent="0.2">
      <c r="B351" s="44" t="str">
        <f>IF(Journal!B313="","",Journal!B313)</f>
        <v/>
      </c>
      <c r="C351" s="62" t="str">
        <f>IF(Journal!J313=0,"",Journal!J313)</f>
        <v/>
      </c>
      <c r="D351" s="43" t="str">
        <f>IF(Journal!E313="","",Journal!E313)</f>
        <v/>
      </c>
      <c r="E351" s="53" t="str">
        <f>IF(Journal!K313=0,"",Journal!K313)</f>
        <v/>
      </c>
    </row>
    <row r="352" spans="2:5" x14ac:dyDescent="0.2">
      <c r="B352" s="44" t="str">
        <f>IF(Journal!B314="","",Journal!B314)</f>
        <v/>
      </c>
      <c r="C352" s="62" t="str">
        <f>IF(Journal!J314=0,"",Journal!J314)</f>
        <v/>
      </c>
      <c r="D352" s="43" t="str">
        <f>IF(Journal!E314="","",Journal!E314)</f>
        <v/>
      </c>
      <c r="E352" s="53" t="str">
        <f>IF(Journal!K314=0,"",Journal!K314)</f>
        <v/>
      </c>
    </row>
    <row r="353" spans="2:6" x14ac:dyDescent="0.2">
      <c r="B353" s="44" t="str">
        <f>IF(Journal!B315="","",Journal!B315)</f>
        <v/>
      </c>
      <c r="C353" s="62" t="str">
        <f>IF(Journal!J315=0,"",Journal!J315)</f>
        <v/>
      </c>
      <c r="D353" s="43" t="str">
        <f>IF(Journal!E315="","",Journal!E315)</f>
        <v/>
      </c>
      <c r="E353" s="53" t="str">
        <f>IF(Journal!K315=0,"",Journal!K315)</f>
        <v/>
      </c>
    </row>
    <row r="354" spans="2:6" x14ac:dyDescent="0.2">
      <c r="B354" s="44" t="str">
        <f>IF(Journal!B316="","",Journal!B316)</f>
        <v/>
      </c>
      <c r="C354" s="62" t="str">
        <f>IF(Journal!J316=0,"",Journal!J316)</f>
        <v/>
      </c>
      <c r="D354" s="43" t="str">
        <f>IF(Journal!E316="","",Journal!E316)</f>
        <v/>
      </c>
      <c r="E354" s="53" t="str">
        <f>IF(Journal!K316=0,"",Journal!K316)</f>
        <v/>
      </c>
    </row>
    <row r="355" spans="2:6" x14ac:dyDescent="0.2">
      <c r="B355" s="44" t="str">
        <f>IF(Journal!B317="","",Journal!B317)</f>
        <v/>
      </c>
      <c r="C355" s="62" t="str">
        <f>IF(Journal!J317=0,"",Journal!J317)</f>
        <v/>
      </c>
      <c r="D355" s="43" t="str">
        <f>IF(Journal!E317="","",Journal!E317)</f>
        <v/>
      </c>
      <c r="E355" s="53" t="str">
        <f>IF(Journal!K317=0,"",Journal!K317)</f>
        <v/>
      </c>
    </row>
    <row r="356" spans="2:6" x14ac:dyDescent="0.2">
      <c r="B356" s="44" t="str">
        <f>IF(Journal!B318="","",Journal!B318)</f>
        <v/>
      </c>
      <c r="C356" s="62" t="str">
        <f>IF(Journal!J318=0,"",Journal!J318)</f>
        <v/>
      </c>
      <c r="D356" s="43" t="str">
        <f>IF(Journal!E318="","",Journal!E318)</f>
        <v/>
      </c>
      <c r="E356" s="53" t="str">
        <f>IF(Journal!K318=0,"",Journal!K318)</f>
        <v/>
      </c>
    </row>
    <row r="357" spans="2:6" x14ac:dyDescent="0.2">
      <c r="B357" s="44" t="str">
        <f>IF(Journal!B319="","",Journal!B319)</f>
        <v/>
      </c>
      <c r="C357" s="62" t="str">
        <f>IF(Journal!J319=0,"",Journal!J319)</f>
        <v/>
      </c>
      <c r="D357" s="43" t="str">
        <f>IF(Journal!E319="","",Journal!E319)</f>
        <v/>
      </c>
      <c r="E357" s="53" t="str">
        <f>IF(Journal!K319=0,"",Journal!K319)</f>
        <v/>
      </c>
    </row>
    <row r="358" spans="2:6" x14ac:dyDescent="0.2">
      <c r="B358" s="44" t="str">
        <f>IF(Journal!B320="","",Journal!B320)</f>
        <v/>
      </c>
      <c r="C358" s="62" t="str">
        <f>IF(Journal!J320=0,"",Journal!J320)</f>
        <v/>
      </c>
      <c r="D358" s="43" t="str">
        <f>IF(Journal!E320="","",Journal!E320)</f>
        <v/>
      </c>
      <c r="E358" s="53" t="str">
        <f>IF(Journal!K320=0,"",Journal!K320)</f>
        <v/>
      </c>
    </row>
    <row r="359" spans="2:6" x14ac:dyDescent="0.2">
      <c r="B359" s="44" t="str">
        <f>IF(Journal!B321="","",Journal!B321)</f>
        <v/>
      </c>
      <c r="C359" s="62" t="str">
        <f>IF(Journal!J321=0,"",Journal!J321)</f>
        <v/>
      </c>
      <c r="D359" s="43" t="str">
        <f>IF(Journal!E321="","",Journal!E321)</f>
        <v/>
      </c>
      <c r="E359" s="53" t="str">
        <f>IF(Journal!K321=0,"",Journal!K321)</f>
        <v/>
      </c>
    </row>
    <row r="360" spans="2:6" x14ac:dyDescent="0.2">
      <c r="B360" s="44" t="str">
        <f>IF(Journal!B32="","",Journal!B32)</f>
        <v/>
      </c>
      <c r="C360" s="62" t="str">
        <f>IF(Journal!L32=0,"",Journal!L32)</f>
        <v/>
      </c>
      <c r="D360" s="43" t="str">
        <f>IF(Journal!E32="","",Journal!E32)</f>
        <v/>
      </c>
      <c r="F360" s="2" t="str">
        <f>IF(Journal!M32=0,"",Journal!M32)</f>
        <v/>
      </c>
    </row>
    <row r="361" spans="2:6" x14ac:dyDescent="0.2">
      <c r="B361" s="44" t="str">
        <f>IF(Journal!B33="","",Journal!B33)</f>
        <v/>
      </c>
      <c r="C361" s="62" t="str">
        <f>IF(Journal!L33=0,"",Journal!L33)</f>
        <v/>
      </c>
      <c r="D361" s="43" t="str">
        <f>IF(Journal!E33="","",Journal!E33)</f>
        <v/>
      </c>
      <c r="F361" s="2" t="str">
        <f>IF(Journal!M33=0,"",Journal!M33)</f>
        <v/>
      </c>
    </row>
    <row r="362" spans="2:6" x14ac:dyDescent="0.2">
      <c r="B362" s="44" t="str">
        <f>IF(Journal!B34="","",Journal!B34)</f>
        <v/>
      </c>
      <c r="C362" s="62" t="str">
        <f>IF(Journal!L34=0,"",Journal!L34)</f>
        <v/>
      </c>
      <c r="D362" s="43" t="str">
        <f>IF(Journal!E34="","",Journal!E34)</f>
        <v/>
      </c>
      <c r="F362" s="2" t="str">
        <f>IF(Journal!M34=0,"",Journal!M34)</f>
        <v/>
      </c>
    </row>
    <row r="363" spans="2:6" x14ac:dyDescent="0.2">
      <c r="B363" s="44" t="str">
        <f>IF(Journal!B35="","",Journal!B35)</f>
        <v/>
      </c>
      <c r="C363" s="62" t="str">
        <f>IF(Journal!L35=0,"",Journal!L35)</f>
        <v/>
      </c>
      <c r="D363" s="43" t="str">
        <f>IF(Journal!E35="","",Journal!E35)</f>
        <v/>
      </c>
      <c r="F363" s="2" t="str">
        <f>IF(Journal!M35=0,"",Journal!M35)</f>
        <v/>
      </c>
    </row>
    <row r="364" spans="2:6" x14ac:dyDescent="0.2">
      <c r="B364" s="44" t="str">
        <f>IF(Journal!B36="","",Journal!B36)</f>
        <v/>
      </c>
      <c r="C364" s="62" t="str">
        <f>IF(Journal!L36=0,"",Journal!L36)</f>
        <v/>
      </c>
      <c r="D364" s="43" t="str">
        <f>IF(Journal!E36="","",Journal!E36)</f>
        <v/>
      </c>
      <c r="F364" s="2" t="str">
        <f>IF(Journal!M36=0,"",Journal!M36)</f>
        <v/>
      </c>
    </row>
    <row r="365" spans="2:6" x14ac:dyDescent="0.2">
      <c r="B365" s="44" t="str">
        <f>IF(Journal!B37="","",Journal!B37)</f>
        <v/>
      </c>
      <c r="C365" s="62" t="str">
        <f>IF(Journal!L37=0,"",Journal!L37)</f>
        <v/>
      </c>
      <c r="D365" s="43" t="str">
        <f>IF(Journal!E37="","",Journal!E37)</f>
        <v/>
      </c>
      <c r="F365" s="2" t="str">
        <f>IF(Journal!M37=0,"",Journal!M37)</f>
        <v/>
      </c>
    </row>
    <row r="366" spans="2:6" x14ac:dyDescent="0.2">
      <c r="B366" s="44" t="str">
        <f>IF(Journal!B38="","",Journal!B38)</f>
        <v/>
      </c>
      <c r="C366" s="62" t="str">
        <f>IF(Journal!L38=0,"",Journal!L38)</f>
        <v/>
      </c>
      <c r="D366" s="43" t="str">
        <f>IF(Journal!E38="","",Journal!E38)</f>
        <v/>
      </c>
      <c r="F366" s="2" t="str">
        <f>IF(Journal!M38=0,"",Journal!M38)</f>
        <v/>
      </c>
    </row>
    <row r="367" spans="2:6" x14ac:dyDescent="0.2">
      <c r="B367" s="44" t="str">
        <f>IF(Journal!B39="","",Journal!B39)</f>
        <v/>
      </c>
      <c r="C367" s="62" t="str">
        <f>IF(Journal!L39=0,"",Journal!L39)</f>
        <v/>
      </c>
      <c r="D367" s="43" t="str">
        <f>IF(Journal!E39="","",Journal!E39)</f>
        <v/>
      </c>
      <c r="F367" s="2" t="str">
        <f>IF(Journal!M39=0,"",Journal!M39)</f>
        <v/>
      </c>
    </row>
    <row r="368" spans="2:6" x14ac:dyDescent="0.2">
      <c r="B368" s="44" t="str">
        <f>IF(Journal!B40="","",Journal!B40)</f>
        <v/>
      </c>
      <c r="C368" s="62" t="str">
        <f>IF(Journal!L40=0,"",Journal!L40)</f>
        <v/>
      </c>
      <c r="D368" s="43" t="str">
        <f>IF(Journal!E40="","",Journal!E40)</f>
        <v/>
      </c>
      <c r="F368" s="2" t="str">
        <f>IF(Journal!M40=0,"",Journal!M40)</f>
        <v/>
      </c>
    </row>
    <row r="369" spans="2:6" x14ac:dyDescent="0.2">
      <c r="B369" s="44" t="str">
        <f>IF(Journal!B41="","",Journal!B41)</f>
        <v/>
      </c>
      <c r="C369" s="62" t="str">
        <f>IF(Journal!L41=0,"",Journal!L41)</f>
        <v/>
      </c>
      <c r="D369" s="43" t="str">
        <f>IF(Journal!E41="","",Journal!E41)</f>
        <v/>
      </c>
      <c r="F369" s="2" t="str">
        <f>IF(Journal!M41=0,"",Journal!M41)</f>
        <v/>
      </c>
    </row>
    <row r="370" spans="2:6" x14ac:dyDescent="0.2">
      <c r="B370" s="44" t="str">
        <f>IF(Journal!B42="","",Journal!B42)</f>
        <v/>
      </c>
      <c r="C370" s="62" t="str">
        <f>IF(Journal!L42=0,"",Journal!L42)</f>
        <v/>
      </c>
      <c r="D370" s="43" t="str">
        <f>IF(Journal!E42="","",Journal!E42)</f>
        <v/>
      </c>
      <c r="F370" s="2" t="str">
        <f>IF(Journal!M42=0,"",Journal!M42)</f>
        <v/>
      </c>
    </row>
    <row r="371" spans="2:6" x14ac:dyDescent="0.2">
      <c r="B371" s="44" t="str">
        <f>IF(Journal!B43="","",Journal!B43)</f>
        <v/>
      </c>
      <c r="C371" s="62" t="str">
        <f>IF(Journal!L43=0,"",Journal!L43)</f>
        <v/>
      </c>
      <c r="D371" s="43" t="str">
        <f>IF(Journal!E43="","",Journal!E43)</f>
        <v/>
      </c>
      <c r="F371" s="2" t="str">
        <f>IF(Journal!M43=0,"",Journal!M43)</f>
        <v/>
      </c>
    </row>
    <row r="372" spans="2:6" x14ac:dyDescent="0.2">
      <c r="B372" s="44" t="str">
        <f>IF(Journal!B44="","",Journal!B44)</f>
        <v/>
      </c>
      <c r="C372" s="62" t="str">
        <f>IF(Journal!L44=0,"",Journal!L44)</f>
        <v/>
      </c>
      <c r="D372" s="43" t="str">
        <f>IF(Journal!E44="","",Journal!E44)</f>
        <v/>
      </c>
      <c r="F372" s="2" t="str">
        <f>IF(Journal!M44=0,"",Journal!M44)</f>
        <v/>
      </c>
    </row>
    <row r="373" spans="2:6" x14ac:dyDescent="0.2">
      <c r="B373" s="44" t="str">
        <f>IF(Journal!B45="","",Journal!B45)</f>
        <v/>
      </c>
      <c r="C373" s="62" t="str">
        <f>IF(Journal!L45=0,"",Journal!L45)</f>
        <v/>
      </c>
      <c r="D373" s="43" t="str">
        <f>IF(Journal!E45="","",Journal!E45)</f>
        <v/>
      </c>
      <c r="F373" s="2" t="str">
        <f>IF(Journal!M45=0,"",Journal!M45)</f>
        <v/>
      </c>
    </row>
    <row r="374" spans="2:6" x14ac:dyDescent="0.2">
      <c r="B374" s="44" t="str">
        <f>IF(Journal!B46="","",Journal!B46)</f>
        <v/>
      </c>
      <c r="C374" s="62" t="str">
        <f>IF(Journal!L46=0,"",Journal!L46)</f>
        <v/>
      </c>
      <c r="D374" s="43" t="str">
        <f>IF(Journal!E46="","",Journal!E46)</f>
        <v/>
      </c>
      <c r="F374" s="2" t="str">
        <f>IF(Journal!M46=0,"",Journal!M46)</f>
        <v/>
      </c>
    </row>
    <row r="375" spans="2:6" x14ac:dyDescent="0.2">
      <c r="B375" s="44" t="str">
        <f>IF(Journal!B47="","",Journal!B47)</f>
        <v/>
      </c>
      <c r="C375" s="62" t="str">
        <f>IF(Journal!L47=0,"",Journal!L47)</f>
        <v/>
      </c>
      <c r="D375" s="43" t="str">
        <f>IF(Journal!E47="","",Journal!E47)</f>
        <v/>
      </c>
      <c r="F375" s="2" t="str">
        <f>IF(Journal!M47=0,"",Journal!M47)</f>
        <v/>
      </c>
    </row>
    <row r="376" spans="2:6" x14ac:dyDescent="0.2">
      <c r="B376" s="44" t="str">
        <f>IF(Journal!B48="","",Journal!B48)</f>
        <v/>
      </c>
      <c r="C376" s="62" t="str">
        <f>IF(Journal!L48=0,"",Journal!L48)</f>
        <v/>
      </c>
      <c r="D376" s="43" t="str">
        <f>IF(Journal!E48="","",Journal!E48)</f>
        <v/>
      </c>
      <c r="F376" s="2" t="str">
        <f>IF(Journal!M48=0,"",Journal!M48)</f>
        <v/>
      </c>
    </row>
    <row r="377" spans="2:6" x14ac:dyDescent="0.2">
      <c r="B377" s="44" t="str">
        <f>IF(Journal!B49="","",Journal!B49)</f>
        <v/>
      </c>
      <c r="C377" s="62" t="str">
        <f>IF(Journal!L49=0,"",Journal!L49)</f>
        <v/>
      </c>
      <c r="D377" s="43" t="str">
        <f>IF(Journal!E49="","",Journal!E49)</f>
        <v/>
      </c>
      <c r="F377" s="2" t="str">
        <f>IF(Journal!M49=0,"",Journal!M49)</f>
        <v/>
      </c>
    </row>
    <row r="378" spans="2:6" x14ac:dyDescent="0.2">
      <c r="B378" s="44" t="str">
        <f>IF(Journal!B50="","",Journal!B50)</f>
        <v/>
      </c>
      <c r="C378" s="62" t="str">
        <f>IF(Journal!L50=0,"",Journal!L50)</f>
        <v/>
      </c>
      <c r="D378" s="43" t="str">
        <f>IF(Journal!E50="","",Journal!E50)</f>
        <v/>
      </c>
      <c r="F378" s="2" t="str">
        <f>IF(Journal!M50=0,"",Journal!M50)</f>
        <v/>
      </c>
    </row>
    <row r="379" spans="2:6" x14ac:dyDescent="0.2">
      <c r="B379" s="44" t="str">
        <f>IF(Journal!B51="","",Journal!B51)</f>
        <v/>
      </c>
      <c r="C379" s="62" t="str">
        <f>IF(Journal!L51=0,"",Journal!L51)</f>
        <v/>
      </c>
      <c r="D379" s="43" t="str">
        <f>IF(Journal!E51="","",Journal!E51)</f>
        <v/>
      </c>
      <c r="F379" s="2" t="str">
        <f>IF(Journal!M51=0,"",Journal!M51)</f>
        <v/>
      </c>
    </row>
    <row r="380" spans="2:6" x14ac:dyDescent="0.2">
      <c r="B380" s="44" t="str">
        <f>IF(Journal!B52="","",Journal!B52)</f>
        <v/>
      </c>
      <c r="C380" s="62" t="str">
        <f>IF(Journal!L52=0,"",Journal!L52)</f>
        <v/>
      </c>
      <c r="D380" s="43" t="str">
        <f>IF(Journal!E52="","",Journal!E52)</f>
        <v/>
      </c>
      <c r="F380" s="2" t="str">
        <f>IF(Journal!M52=0,"",Journal!M52)</f>
        <v/>
      </c>
    </row>
    <row r="381" spans="2:6" x14ac:dyDescent="0.2">
      <c r="B381" s="44" t="str">
        <f>IF(Journal!B53="","",Journal!B53)</f>
        <v/>
      </c>
      <c r="C381" s="62" t="str">
        <f>IF(Journal!L53=0,"",Journal!L53)</f>
        <v/>
      </c>
      <c r="D381" s="43" t="str">
        <f>IF(Journal!E53="","",Journal!E53)</f>
        <v/>
      </c>
      <c r="F381" s="2" t="str">
        <f>IF(Journal!M53=0,"",Journal!M53)</f>
        <v/>
      </c>
    </row>
    <row r="382" spans="2:6" x14ac:dyDescent="0.2">
      <c r="B382" s="44" t="str">
        <f>IF(Journal!B54="","",Journal!B54)</f>
        <v/>
      </c>
      <c r="C382" s="62" t="str">
        <f>IF(Journal!L54=0,"",Journal!L54)</f>
        <v/>
      </c>
      <c r="D382" s="43" t="str">
        <f>IF(Journal!E54="","",Journal!E54)</f>
        <v/>
      </c>
      <c r="F382" s="2" t="str">
        <f>IF(Journal!M54=0,"",Journal!M54)</f>
        <v/>
      </c>
    </row>
    <row r="383" spans="2:6" x14ac:dyDescent="0.2">
      <c r="B383" s="44" t="str">
        <f>IF(Journal!B55="","",Journal!B55)</f>
        <v/>
      </c>
      <c r="C383" s="62" t="str">
        <f>IF(Journal!L55=0,"",Journal!L55)</f>
        <v/>
      </c>
      <c r="D383" s="43" t="str">
        <f>IF(Journal!E55="","",Journal!E55)</f>
        <v/>
      </c>
      <c r="F383" s="2" t="str">
        <f>IF(Journal!M55=0,"",Journal!M55)</f>
        <v/>
      </c>
    </row>
    <row r="384" spans="2:6" x14ac:dyDescent="0.2">
      <c r="B384" s="44" t="str">
        <f>IF(Journal!B56="","",Journal!B56)</f>
        <v/>
      </c>
      <c r="C384" s="62" t="str">
        <f>IF(Journal!L56=0,"",Journal!L56)</f>
        <v/>
      </c>
      <c r="D384" s="43" t="str">
        <f>IF(Journal!E56="","",Journal!E56)</f>
        <v/>
      </c>
      <c r="F384" s="2" t="str">
        <f>IF(Journal!M56=0,"",Journal!M56)</f>
        <v/>
      </c>
    </row>
    <row r="385" spans="2:6" x14ac:dyDescent="0.2">
      <c r="B385" s="44" t="str">
        <f>IF(Journal!B57="","",Journal!B57)</f>
        <v/>
      </c>
      <c r="C385" s="62" t="str">
        <f>IF(Journal!L57=0,"",Journal!L57)</f>
        <v/>
      </c>
      <c r="D385" s="43" t="str">
        <f>IF(Journal!E57="","",Journal!E57)</f>
        <v/>
      </c>
      <c r="F385" s="2" t="str">
        <f>IF(Journal!M57=0,"",Journal!M57)</f>
        <v/>
      </c>
    </row>
    <row r="386" spans="2:6" x14ac:dyDescent="0.2">
      <c r="B386" s="44" t="str">
        <f>IF(Journal!B58="","",Journal!B58)</f>
        <v/>
      </c>
      <c r="C386" s="62" t="str">
        <f>IF(Journal!L58=0,"",Journal!L58)</f>
        <v/>
      </c>
      <c r="D386" s="43" t="str">
        <f>IF(Journal!E58="","",Journal!E58)</f>
        <v/>
      </c>
      <c r="F386" s="2" t="str">
        <f>IF(Journal!M58=0,"",Journal!M58)</f>
        <v/>
      </c>
    </row>
    <row r="387" spans="2:6" x14ac:dyDescent="0.2">
      <c r="B387" s="44" t="str">
        <f>IF(Journal!B59="","",Journal!B59)</f>
        <v/>
      </c>
      <c r="C387" s="62" t="str">
        <f>IF(Journal!L59=0,"",Journal!L59)</f>
        <v/>
      </c>
      <c r="D387" s="43" t="str">
        <f>IF(Journal!E59="","",Journal!E59)</f>
        <v/>
      </c>
      <c r="F387" s="2" t="str">
        <f>IF(Journal!M59=0,"",Journal!M59)</f>
        <v/>
      </c>
    </row>
    <row r="388" spans="2:6" x14ac:dyDescent="0.2">
      <c r="B388" s="44" t="str">
        <f>IF(Journal!B60="","",Journal!B60)</f>
        <v/>
      </c>
      <c r="C388" s="62" t="str">
        <f>IF(Journal!L60=0,"",Journal!L60)</f>
        <v/>
      </c>
      <c r="D388" s="43" t="str">
        <f>IF(Journal!E60="","",Journal!E60)</f>
        <v/>
      </c>
      <c r="F388" s="2" t="str">
        <f>IF(Journal!M60=0,"",Journal!M60)</f>
        <v/>
      </c>
    </row>
    <row r="389" spans="2:6" x14ac:dyDescent="0.2">
      <c r="B389" s="44" t="str">
        <f>IF(Journal!B61="","",Journal!B61)</f>
        <v/>
      </c>
      <c r="C389" s="62" t="str">
        <f>IF(Journal!L61=0,"",Journal!L61)</f>
        <v/>
      </c>
      <c r="D389" s="43" t="str">
        <f>IF(Journal!E61="","",Journal!E61)</f>
        <v/>
      </c>
      <c r="F389" s="2" t="str">
        <f>IF(Journal!M61=0,"",Journal!M61)</f>
        <v/>
      </c>
    </row>
    <row r="390" spans="2:6" x14ac:dyDescent="0.2">
      <c r="B390" s="44" t="str">
        <f>IF(Journal!B62="","",Journal!B62)</f>
        <v/>
      </c>
      <c r="C390" s="62" t="str">
        <f>IF(Journal!L62=0,"",Journal!L62)</f>
        <v/>
      </c>
      <c r="D390" s="43" t="str">
        <f>IF(Journal!E62="","",Journal!E62)</f>
        <v/>
      </c>
      <c r="F390" s="2" t="str">
        <f>IF(Journal!M62=0,"",Journal!M62)</f>
        <v/>
      </c>
    </row>
    <row r="391" spans="2:6" x14ac:dyDescent="0.2">
      <c r="B391" s="44" t="str">
        <f>IF(Journal!B63="","",Journal!B63)</f>
        <v/>
      </c>
      <c r="C391" s="62" t="str">
        <f>IF(Journal!L63=0,"",Journal!L63)</f>
        <v/>
      </c>
      <c r="D391" s="43" t="str">
        <f>IF(Journal!E63="","",Journal!E63)</f>
        <v/>
      </c>
      <c r="F391" s="2" t="str">
        <f>IF(Journal!M63=0,"",Journal!M63)</f>
        <v/>
      </c>
    </row>
    <row r="392" spans="2:6" x14ac:dyDescent="0.2">
      <c r="B392" s="44" t="str">
        <f>IF(Journal!B64="","",Journal!B64)</f>
        <v/>
      </c>
      <c r="C392" s="62" t="str">
        <f>IF(Journal!L64=0,"",Journal!L64)</f>
        <v/>
      </c>
      <c r="D392" s="43" t="str">
        <f>IF(Journal!E64="","",Journal!E64)</f>
        <v/>
      </c>
      <c r="F392" s="2" t="str">
        <f>IF(Journal!M64=0,"",Journal!M64)</f>
        <v/>
      </c>
    </row>
    <row r="393" spans="2:6" x14ac:dyDescent="0.2">
      <c r="B393" s="44" t="str">
        <f>IF(Journal!B65="","",Journal!B65)</f>
        <v/>
      </c>
      <c r="C393" s="62" t="str">
        <f>IF(Journal!L65=0,"",Journal!L65)</f>
        <v/>
      </c>
      <c r="D393" s="43" t="str">
        <f>IF(Journal!E65="","",Journal!E65)</f>
        <v/>
      </c>
      <c r="F393" s="2" t="str">
        <f>IF(Journal!M65=0,"",Journal!M65)</f>
        <v/>
      </c>
    </row>
    <row r="394" spans="2:6" x14ac:dyDescent="0.2">
      <c r="B394" s="44" t="str">
        <f>IF(Journal!B66="","",Journal!B66)</f>
        <v/>
      </c>
      <c r="C394" s="62" t="str">
        <f>IF(Journal!L66=0,"",Journal!L66)</f>
        <v/>
      </c>
      <c r="D394" s="43" t="str">
        <f>IF(Journal!E66="","",Journal!E66)</f>
        <v/>
      </c>
      <c r="F394" s="2" t="str">
        <f>IF(Journal!M66=0,"",Journal!M66)</f>
        <v/>
      </c>
    </row>
    <row r="395" spans="2:6" x14ac:dyDescent="0.2">
      <c r="B395" s="44" t="str">
        <f>IF(Journal!B67="","",Journal!B67)</f>
        <v/>
      </c>
      <c r="C395" s="62" t="str">
        <f>IF(Journal!L67=0,"",Journal!L67)</f>
        <v/>
      </c>
      <c r="D395" s="43" t="str">
        <f>IF(Journal!E67="","",Journal!E67)</f>
        <v/>
      </c>
      <c r="F395" s="2" t="str">
        <f>IF(Journal!M67=0,"",Journal!M67)</f>
        <v/>
      </c>
    </row>
    <row r="396" spans="2:6" x14ac:dyDescent="0.2">
      <c r="B396" s="44" t="str">
        <f>IF(Journal!B68="","",Journal!B68)</f>
        <v/>
      </c>
      <c r="C396" s="62" t="str">
        <f>IF(Journal!L68=0,"",Journal!L68)</f>
        <v/>
      </c>
      <c r="D396" s="43" t="str">
        <f>IF(Journal!E68="","",Journal!E68)</f>
        <v/>
      </c>
      <c r="F396" s="2" t="str">
        <f>IF(Journal!M68=0,"",Journal!M68)</f>
        <v/>
      </c>
    </row>
    <row r="397" spans="2:6" x14ac:dyDescent="0.2">
      <c r="B397" s="44" t="str">
        <f>IF(Journal!B69="","",Journal!B69)</f>
        <v/>
      </c>
      <c r="C397" s="62" t="str">
        <f>IF(Journal!L69=0,"",Journal!L69)</f>
        <v/>
      </c>
      <c r="D397" s="43" t="str">
        <f>IF(Journal!E69="","",Journal!E69)</f>
        <v/>
      </c>
      <c r="F397" s="2" t="str">
        <f>IF(Journal!M69=0,"",Journal!M69)</f>
        <v/>
      </c>
    </row>
    <row r="398" spans="2:6" x14ac:dyDescent="0.2">
      <c r="B398" s="44" t="str">
        <f>IF(Journal!B70="","",Journal!B70)</f>
        <v/>
      </c>
      <c r="C398" s="62" t="str">
        <f>IF(Journal!L70=0,"",Journal!L70)</f>
        <v/>
      </c>
      <c r="D398" s="43" t="str">
        <f>IF(Journal!E70="","",Journal!E70)</f>
        <v/>
      </c>
      <c r="F398" s="2" t="str">
        <f>IF(Journal!M70=0,"",Journal!M70)</f>
        <v/>
      </c>
    </row>
    <row r="399" spans="2:6" x14ac:dyDescent="0.2">
      <c r="B399" s="44" t="str">
        <f>IF(Journal!B71="","",Journal!B71)</f>
        <v/>
      </c>
      <c r="C399" s="62" t="str">
        <f>IF(Journal!L71=0,"",Journal!L71)</f>
        <v/>
      </c>
      <c r="D399" s="43" t="str">
        <f>IF(Journal!E71="","",Journal!E71)</f>
        <v/>
      </c>
      <c r="F399" s="2" t="str">
        <f>IF(Journal!M71=0,"",Journal!M71)</f>
        <v/>
      </c>
    </row>
    <row r="400" spans="2:6" x14ac:dyDescent="0.2">
      <c r="B400" s="44" t="str">
        <f>IF(Journal!B72="","",Journal!B72)</f>
        <v/>
      </c>
      <c r="C400" s="62" t="str">
        <f>IF(Journal!L72=0,"",Journal!L72)</f>
        <v/>
      </c>
      <c r="D400" s="43" t="str">
        <f>IF(Journal!E72="","",Journal!E72)</f>
        <v/>
      </c>
      <c r="F400" s="2" t="str">
        <f>IF(Journal!M72=0,"",Journal!M72)</f>
        <v/>
      </c>
    </row>
    <row r="401" spans="2:6" x14ac:dyDescent="0.2">
      <c r="B401" s="44" t="str">
        <f>IF(Journal!B73="","",Journal!B73)</f>
        <v/>
      </c>
      <c r="C401" s="62" t="str">
        <f>IF(Journal!L73=0,"",Journal!L73)</f>
        <v/>
      </c>
      <c r="D401" s="43" t="str">
        <f>IF(Journal!E73="","",Journal!E73)</f>
        <v/>
      </c>
      <c r="F401" s="2" t="str">
        <f>IF(Journal!M73=0,"",Journal!M73)</f>
        <v/>
      </c>
    </row>
    <row r="402" spans="2:6" x14ac:dyDescent="0.2">
      <c r="B402" s="44" t="str">
        <f>IF(Journal!B74="","",Journal!B74)</f>
        <v/>
      </c>
      <c r="C402" s="62" t="str">
        <f>IF(Journal!L74=0,"",Journal!L74)</f>
        <v/>
      </c>
      <c r="D402" s="43" t="str">
        <f>IF(Journal!E74="","",Journal!E74)</f>
        <v/>
      </c>
      <c r="F402" s="2" t="str">
        <f>IF(Journal!M74=0,"",Journal!M74)</f>
        <v/>
      </c>
    </row>
    <row r="403" spans="2:6" x14ac:dyDescent="0.2">
      <c r="B403" s="44" t="str">
        <f>IF(Journal!B75="","",Journal!B75)</f>
        <v/>
      </c>
      <c r="C403" s="62" t="str">
        <f>IF(Journal!L75=0,"",Journal!L75)</f>
        <v/>
      </c>
      <c r="D403" s="43" t="str">
        <f>IF(Journal!E75="","",Journal!E75)</f>
        <v/>
      </c>
      <c r="F403" s="2" t="str">
        <f>IF(Journal!M75=0,"",Journal!M75)</f>
        <v/>
      </c>
    </row>
    <row r="404" spans="2:6" x14ac:dyDescent="0.2">
      <c r="B404" s="44" t="str">
        <f>IF(Journal!B76="","",Journal!B76)</f>
        <v/>
      </c>
      <c r="C404" s="62" t="str">
        <f>IF(Journal!L76=0,"",Journal!L76)</f>
        <v/>
      </c>
      <c r="D404" s="43" t="str">
        <f>IF(Journal!E76="","",Journal!E76)</f>
        <v/>
      </c>
      <c r="F404" s="2" t="str">
        <f>IF(Journal!M76=0,"",Journal!M76)</f>
        <v/>
      </c>
    </row>
    <row r="405" spans="2:6" x14ac:dyDescent="0.2">
      <c r="B405" s="44" t="str">
        <f>IF(Journal!B77="","",Journal!B77)</f>
        <v/>
      </c>
      <c r="C405" s="62" t="str">
        <f>IF(Journal!L77=0,"",Journal!L77)</f>
        <v/>
      </c>
      <c r="D405" s="43" t="str">
        <f>IF(Journal!E77="","",Journal!E77)</f>
        <v/>
      </c>
      <c r="F405" s="2" t="str">
        <f>IF(Journal!M77=0,"",Journal!M77)</f>
        <v/>
      </c>
    </row>
    <row r="406" spans="2:6" x14ac:dyDescent="0.2">
      <c r="B406" s="44" t="str">
        <f>IF(Journal!B78="","",Journal!B78)</f>
        <v/>
      </c>
      <c r="C406" s="62" t="str">
        <f>IF(Journal!L78=0,"",Journal!L78)</f>
        <v/>
      </c>
      <c r="D406" s="43" t="str">
        <f>IF(Journal!E78="","",Journal!E78)</f>
        <v/>
      </c>
      <c r="F406" s="2" t="str">
        <f>IF(Journal!M78=0,"",Journal!M78)</f>
        <v/>
      </c>
    </row>
    <row r="407" spans="2:6" x14ac:dyDescent="0.2">
      <c r="B407" s="44" t="str">
        <f>IF(Journal!B79="","",Journal!B79)</f>
        <v/>
      </c>
      <c r="C407" s="62" t="str">
        <f>IF(Journal!L79=0,"",Journal!L79)</f>
        <v/>
      </c>
      <c r="D407" s="43" t="str">
        <f>IF(Journal!E79="","",Journal!E79)</f>
        <v/>
      </c>
      <c r="F407" s="2" t="str">
        <f>IF(Journal!M79=0,"",Journal!M79)</f>
        <v/>
      </c>
    </row>
    <row r="408" spans="2:6" x14ac:dyDescent="0.2">
      <c r="B408" s="44" t="str">
        <f>IF(Journal!B80="","",Journal!B80)</f>
        <v/>
      </c>
      <c r="C408" s="62" t="str">
        <f>IF(Journal!L80=0,"",Journal!L80)</f>
        <v/>
      </c>
      <c r="D408" s="43" t="str">
        <f>IF(Journal!E80="","",Journal!E80)</f>
        <v/>
      </c>
      <c r="F408" s="2" t="str">
        <f>IF(Journal!M80=0,"",Journal!M80)</f>
        <v/>
      </c>
    </row>
    <row r="409" spans="2:6" x14ac:dyDescent="0.2">
      <c r="B409" s="44" t="str">
        <f>IF(Journal!B81="","",Journal!B81)</f>
        <v/>
      </c>
      <c r="C409" s="62" t="str">
        <f>IF(Journal!L81=0,"",Journal!L81)</f>
        <v/>
      </c>
      <c r="D409" s="43" t="str">
        <f>IF(Journal!E81="","",Journal!E81)</f>
        <v/>
      </c>
      <c r="F409" s="2" t="str">
        <f>IF(Journal!M81=0,"",Journal!M81)</f>
        <v/>
      </c>
    </row>
    <row r="410" spans="2:6" x14ac:dyDescent="0.2">
      <c r="B410" s="44" t="str">
        <f>IF(Journal!B82="","",Journal!B82)</f>
        <v/>
      </c>
      <c r="C410" s="62" t="str">
        <f>IF(Journal!L82=0,"",Journal!L82)</f>
        <v/>
      </c>
      <c r="D410" s="43" t="str">
        <f>IF(Journal!E82="","",Journal!E82)</f>
        <v/>
      </c>
      <c r="F410" s="2" t="str">
        <f>IF(Journal!M82=0,"",Journal!M82)</f>
        <v/>
      </c>
    </row>
    <row r="411" spans="2:6" x14ac:dyDescent="0.2">
      <c r="B411" s="44" t="str">
        <f>IF(Journal!B83="","",Journal!B83)</f>
        <v/>
      </c>
      <c r="C411" s="62" t="str">
        <f>IF(Journal!L83=0,"",Journal!L83)</f>
        <v/>
      </c>
      <c r="D411" s="43" t="str">
        <f>IF(Journal!E83="","",Journal!E83)</f>
        <v/>
      </c>
      <c r="F411" s="2" t="str">
        <f>IF(Journal!M83=0,"",Journal!M83)</f>
        <v/>
      </c>
    </row>
    <row r="412" spans="2:6" x14ac:dyDescent="0.2">
      <c r="B412" s="44" t="str">
        <f>IF(Journal!B84="","",Journal!B84)</f>
        <v/>
      </c>
      <c r="C412" s="62" t="str">
        <f>IF(Journal!L84=0,"",Journal!L84)</f>
        <v/>
      </c>
      <c r="D412" s="43" t="str">
        <f>IF(Journal!E84="","",Journal!E84)</f>
        <v/>
      </c>
      <c r="F412" s="2" t="str">
        <f>IF(Journal!M84=0,"",Journal!M84)</f>
        <v/>
      </c>
    </row>
    <row r="413" spans="2:6" x14ac:dyDescent="0.2">
      <c r="B413" s="44" t="str">
        <f>IF(Journal!B85="","",Journal!B85)</f>
        <v/>
      </c>
      <c r="C413" s="62" t="str">
        <f>IF(Journal!L85=0,"",Journal!L85)</f>
        <v/>
      </c>
      <c r="D413" s="43" t="str">
        <f>IF(Journal!E85="","",Journal!E85)</f>
        <v/>
      </c>
      <c r="F413" s="2" t="str">
        <f>IF(Journal!M85=0,"",Journal!M85)</f>
        <v/>
      </c>
    </row>
    <row r="414" spans="2:6" x14ac:dyDescent="0.2">
      <c r="B414" s="44" t="str">
        <f>IF(Journal!B86="","",Journal!B86)</f>
        <v/>
      </c>
      <c r="C414" s="62" t="str">
        <f>IF(Journal!L86=0,"",Journal!L86)</f>
        <v/>
      </c>
      <c r="D414" s="43" t="str">
        <f>IF(Journal!E86="","",Journal!E86)</f>
        <v/>
      </c>
      <c r="F414" s="2" t="str">
        <f>IF(Journal!M86=0,"",Journal!M86)</f>
        <v/>
      </c>
    </row>
    <row r="415" spans="2:6" x14ac:dyDescent="0.2">
      <c r="B415" s="44" t="str">
        <f>IF(Journal!B87="","",Journal!B87)</f>
        <v/>
      </c>
      <c r="C415" s="62" t="str">
        <f>IF(Journal!L87=0,"",Journal!L87)</f>
        <v/>
      </c>
      <c r="D415" s="43" t="str">
        <f>IF(Journal!E87="","",Journal!E87)</f>
        <v/>
      </c>
      <c r="F415" s="2" t="str">
        <f>IF(Journal!M87=0,"",Journal!M87)</f>
        <v/>
      </c>
    </row>
    <row r="416" spans="2:6" x14ac:dyDescent="0.2">
      <c r="B416" s="44" t="str">
        <f>IF(Journal!B88="","",Journal!B88)</f>
        <v/>
      </c>
      <c r="C416" s="62" t="str">
        <f>IF(Journal!L88=0,"",Journal!L88)</f>
        <v/>
      </c>
      <c r="D416" s="43" t="str">
        <f>IF(Journal!E88="","",Journal!E88)</f>
        <v/>
      </c>
      <c r="F416" s="2" t="str">
        <f>IF(Journal!M88=0,"",Journal!M88)</f>
        <v/>
      </c>
    </row>
    <row r="417" spans="2:6" x14ac:dyDescent="0.2">
      <c r="B417" s="44" t="str">
        <f>IF(Journal!B89="","",Journal!B89)</f>
        <v/>
      </c>
      <c r="C417" s="62" t="str">
        <f>IF(Journal!L89=0,"",Journal!L89)</f>
        <v/>
      </c>
      <c r="D417" s="43" t="str">
        <f>IF(Journal!E89="","",Journal!E89)</f>
        <v/>
      </c>
      <c r="F417" s="2" t="str">
        <f>IF(Journal!M89=0,"",Journal!M89)</f>
        <v/>
      </c>
    </row>
    <row r="418" spans="2:6" x14ac:dyDescent="0.2">
      <c r="B418" s="44" t="str">
        <f>IF(Journal!B90="","",Journal!B90)</f>
        <v/>
      </c>
      <c r="C418" s="62" t="str">
        <f>IF(Journal!L90=0,"",Journal!L90)</f>
        <v/>
      </c>
      <c r="D418" s="43" t="str">
        <f>IF(Journal!E90="","",Journal!E90)</f>
        <v/>
      </c>
      <c r="F418" s="2" t="str">
        <f>IF(Journal!M90=0,"",Journal!M90)</f>
        <v/>
      </c>
    </row>
    <row r="419" spans="2:6" x14ac:dyDescent="0.2">
      <c r="B419" s="44" t="str">
        <f>IF(Journal!B91="","",Journal!B91)</f>
        <v/>
      </c>
      <c r="C419" s="62" t="str">
        <f>IF(Journal!L91=0,"",Journal!L91)</f>
        <v/>
      </c>
      <c r="D419" s="43" t="str">
        <f>IF(Journal!E91="","",Journal!E91)</f>
        <v/>
      </c>
      <c r="F419" s="2" t="str">
        <f>IF(Journal!M91=0,"",Journal!M91)</f>
        <v/>
      </c>
    </row>
    <row r="420" spans="2:6" x14ac:dyDescent="0.2">
      <c r="B420" s="44" t="str">
        <f>IF(Journal!B92="","",Journal!B92)</f>
        <v/>
      </c>
      <c r="C420" s="62" t="str">
        <f>IF(Journal!L92=0,"",Journal!L92)</f>
        <v/>
      </c>
      <c r="D420" s="43" t="str">
        <f>IF(Journal!E92="","",Journal!E92)</f>
        <v/>
      </c>
      <c r="F420" s="2" t="str">
        <f>IF(Journal!M92=0,"",Journal!M92)</f>
        <v/>
      </c>
    </row>
    <row r="421" spans="2:6" x14ac:dyDescent="0.2">
      <c r="B421" s="44" t="str">
        <f>IF(Journal!B93="","",Journal!B93)</f>
        <v/>
      </c>
      <c r="C421" s="62" t="str">
        <f>IF(Journal!L93=0,"",Journal!L93)</f>
        <v/>
      </c>
      <c r="D421" s="43" t="str">
        <f>IF(Journal!E93="","",Journal!E93)</f>
        <v/>
      </c>
      <c r="F421" s="2" t="str">
        <f>IF(Journal!M93=0,"",Journal!M93)</f>
        <v/>
      </c>
    </row>
    <row r="422" spans="2:6" x14ac:dyDescent="0.2">
      <c r="B422" s="44" t="str">
        <f>IF(Journal!B94="","",Journal!B94)</f>
        <v/>
      </c>
      <c r="C422" s="62" t="str">
        <f>IF(Journal!L94=0,"",Journal!L94)</f>
        <v/>
      </c>
      <c r="D422" s="43" t="str">
        <f>IF(Journal!E94="","",Journal!E94)</f>
        <v/>
      </c>
      <c r="F422" s="2" t="str">
        <f>IF(Journal!M94=0,"",Journal!M94)</f>
        <v/>
      </c>
    </row>
    <row r="423" spans="2:6" x14ac:dyDescent="0.2">
      <c r="B423" s="44" t="str">
        <f>IF(Journal!B95="","",Journal!B95)</f>
        <v/>
      </c>
      <c r="C423" s="62" t="str">
        <f>IF(Journal!L95=0,"",Journal!L95)</f>
        <v/>
      </c>
      <c r="D423" s="43" t="str">
        <f>IF(Journal!E95="","",Journal!E95)</f>
        <v/>
      </c>
      <c r="F423" s="2" t="str">
        <f>IF(Journal!M95=0,"",Journal!M95)</f>
        <v/>
      </c>
    </row>
    <row r="424" spans="2:6" x14ac:dyDescent="0.2">
      <c r="B424" s="44" t="str">
        <f>IF(Journal!B96="","",Journal!B96)</f>
        <v/>
      </c>
      <c r="C424" s="62" t="str">
        <f>IF(Journal!L96=0,"",Journal!L96)</f>
        <v/>
      </c>
      <c r="D424" s="43" t="str">
        <f>IF(Journal!E96="","",Journal!E96)</f>
        <v/>
      </c>
      <c r="F424" s="2" t="str">
        <f>IF(Journal!M96=0,"",Journal!M96)</f>
        <v/>
      </c>
    </row>
    <row r="425" spans="2:6" x14ac:dyDescent="0.2">
      <c r="B425" s="44" t="str">
        <f>IF(Journal!B97="","",Journal!B97)</f>
        <v/>
      </c>
      <c r="C425" s="62" t="str">
        <f>IF(Journal!L97=0,"",Journal!L97)</f>
        <v/>
      </c>
      <c r="D425" s="43" t="str">
        <f>IF(Journal!E97="","",Journal!E97)</f>
        <v/>
      </c>
      <c r="F425" s="2" t="str">
        <f>IF(Journal!M97=0,"",Journal!M97)</f>
        <v/>
      </c>
    </row>
    <row r="426" spans="2:6" x14ac:dyDescent="0.2">
      <c r="B426" s="44" t="str">
        <f>IF(Journal!B98="","",Journal!B98)</f>
        <v/>
      </c>
      <c r="C426" s="62" t="str">
        <f>IF(Journal!L98=0,"",Journal!L98)</f>
        <v/>
      </c>
      <c r="D426" s="43" t="str">
        <f>IF(Journal!E98="","",Journal!E98)</f>
        <v/>
      </c>
      <c r="F426" s="2" t="str">
        <f>IF(Journal!M98=0,"",Journal!M98)</f>
        <v/>
      </c>
    </row>
    <row r="427" spans="2:6" x14ac:dyDescent="0.2">
      <c r="B427" s="44" t="str">
        <f>IF(Journal!B99="","",Journal!B99)</f>
        <v/>
      </c>
      <c r="C427" s="62" t="str">
        <f>IF(Journal!L99=0,"",Journal!L99)</f>
        <v/>
      </c>
      <c r="D427" s="43" t="str">
        <f>IF(Journal!E99="","",Journal!E99)</f>
        <v/>
      </c>
      <c r="F427" s="2" t="str">
        <f>IF(Journal!M99=0,"",Journal!M99)</f>
        <v/>
      </c>
    </row>
    <row r="428" spans="2:6" x14ac:dyDescent="0.2">
      <c r="B428" s="44" t="str">
        <f>IF(Journal!B100="","",Journal!B100)</f>
        <v/>
      </c>
      <c r="C428" s="62" t="str">
        <f>IF(Journal!L100=0,"",Journal!L100)</f>
        <v/>
      </c>
      <c r="D428" s="43" t="str">
        <f>IF(Journal!E100="","",Journal!E100)</f>
        <v/>
      </c>
      <c r="F428" s="2" t="str">
        <f>IF(Journal!M100=0,"",Journal!M100)</f>
        <v/>
      </c>
    </row>
    <row r="429" spans="2:6" x14ac:dyDescent="0.2">
      <c r="B429" s="44" t="str">
        <f>IF(Journal!B101="","",Journal!B101)</f>
        <v/>
      </c>
      <c r="C429" s="62" t="str">
        <f>IF(Journal!L101=0,"",Journal!L101)</f>
        <v/>
      </c>
      <c r="D429" s="43" t="str">
        <f>IF(Journal!E101="","",Journal!E101)</f>
        <v/>
      </c>
      <c r="F429" s="2" t="str">
        <f>IF(Journal!M101=0,"",Journal!M101)</f>
        <v/>
      </c>
    </row>
    <row r="430" spans="2:6" x14ac:dyDescent="0.2">
      <c r="B430" s="44" t="str">
        <f>IF(Journal!B102="","",Journal!B102)</f>
        <v/>
      </c>
      <c r="C430" s="62" t="str">
        <f>IF(Journal!L102=0,"",Journal!L102)</f>
        <v/>
      </c>
      <c r="D430" s="43" t="str">
        <f>IF(Journal!E102="","",Journal!E102)</f>
        <v/>
      </c>
      <c r="F430" s="2" t="str">
        <f>IF(Journal!M102=0,"",Journal!M102)</f>
        <v/>
      </c>
    </row>
    <row r="431" spans="2:6" x14ac:dyDescent="0.2">
      <c r="B431" s="44" t="str">
        <f>IF(Journal!B103="","",Journal!B103)</f>
        <v/>
      </c>
      <c r="C431" s="62" t="str">
        <f>IF(Journal!L103=0,"",Journal!L103)</f>
        <v/>
      </c>
      <c r="D431" s="43" t="str">
        <f>IF(Journal!E103="","",Journal!E103)</f>
        <v/>
      </c>
      <c r="F431" s="2" t="str">
        <f>IF(Journal!M103=0,"",Journal!M103)</f>
        <v/>
      </c>
    </row>
    <row r="432" spans="2:6" x14ac:dyDescent="0.2">
      <c r="B432" s="44" t="str">
        <f>IF(Journal!B104="","",Journal!B104)</f>
        <v/>
      </c>
      <c r="C432" s="62" t="str">
        <f>IF(Journal!L104=0,"",Journal!L104)</f>
        <v/>
      </c>
      <c r="D432" s="43" t="str">
        <f>IF(Journal!E104="","",Journal!E104)</f>
        <v/>
      </c>
      <c r="F432" s="2" t="str">
        <f>IF(Journal!M104=0,"",Journal!M104)</f>
        <v/>
      </c>
    </row>
    <row r="433" spans="2:6" x14ac:dyDescent="0.2">
      <c r="B433" s="44" t="str">
        <f>IF(Journal!B105="","",Journal!B105)</f>
        <v/>
      </c>
      <c r="C433" s="62" t="str">
        <f>IF(Journal!L105=0,"",Journal!L105)</f>
        <v/>
      </c>
      <c r="D433" s="43" t="str">
        <f>IF(Journal!E105="","",Journal!E105)</f>
        <v/>
      </c>
      <c r="F433" s="2" t="str">
        <f>IF(Journal!M105=0,"",Journal!M105)</f>
        <v/>
      </c>
    </row>
    <row r="434" spans="2:6" x14ac:dyDescent="0.2">
      <c r="B434" s="44" t="str">
        <f>IF(Journal!B106="","",Journal!B106)</f>
        <v/>
      </c>
      <c r="C434" s="62" t="str">
        <f>IF(Journal!L106=0,"",Journal!L106)</f>
        <v/>
      </c>
      <c r="D434" s="43" t="str">
        <f>IF(Journal!E106="","",Journal!E106)</f>
        <v/>
      </c>
      <c r="F434" s="2" t="str">
        <f>IF(Journal!M106=0,"",Journal!M106)</f>
        <v/>
      </c>
    </row>
    <row r="435" spans="2:6" x14ac:dyDescent="0.2">
      <c r="B435" s="44" t="str">
        <f>IF(Journal!B107="","",Journal!B107)</f>
        <v/>
      </c>
      <c r="C435" s="62" t="str">
        <f>IF(Journal!L107=0,"",Journal!L107)</f>
        <v/>
      </c>
      <c r="D435" s="43" t="str">
        <f>IF(Journal!E107="","",Journal!E107)</f>
        <v/>
      </c>
      <c r="F435" s="2" t="str">
        <f>IF(Journal!M107=0,"",Journal!M107)</f>
        <v/>
      </c>
    </row>
    <row r="436" spans="2:6" x14ac:dyDescent="0.2">
      <c r="B436" s="44" t="str">
        <f>IF(Journal!B108="","",Journal!B108)</f>
        <v/>
      </c>
      <c r="C436" s="62" t="str">
        <f>IF(Journal!L108=0,"",Journal!L108)</f>
        <v/>
      </c>
      <c r="D436" s="43" t="str">
        <f>IF(Journal!E108="","",Journal!E108)</f>
        <v/>
      </c>
      <c r="F436" s="2" t="str">
        <f>IF(Journal!M108=0,"",Journal!M108)</f>
        <v/>
      </c>
    </row>
    <row r="437" spans="2:6" x14ac:dyDescent="0.2">
      <c r="B437" s="44" t="str">
        <f>IF(Journal!B109="","",Journal!B109)</f>
        <v/>
      </c>
      <c r="C437" s="62" t="str">
        <f>IF(Journal!L109=0,"",Journal!L109)</f>
        <v/>
      </c>
      <c r="D437" s="43" t="str">
        <f>IF(Journal!E109="","",Journal!E109)</f>
        <v/>
      </c>
      <c r="F437" s="2" t="str">
        <f>IF(Journal!M109=0,"",Journal!M109)</f>
        <v/>
      </c>
    </row>
    <row r="438" spans="2:6" x14ac:dyDescent="0.2">
      <c r="B438" s="44" t="str">
        <f>IF(Journal!B110="","",Journal!B110)</f>
        <v/>
      </c>
      <c r="C438" s="62" t="str">
        <f>IF(Journal!L110=0,"",Journal!L110)</f>
        <v/>
      </c>
      <c r="D438" s="43" t="str">
        <f>IF(Journal!E110="","",Journal!E110)</f>
        <v/>
      </c>
      <c r="F438" s="2" t="str">
        <f>IF(Journal!M110=0,"",Journal!M110)</f>
        <v/>
      </c>
    </row>
    <row r="439" spans="2:6" x14ac:dyDescent="0.2">
      <c r="B439" s="44" t="str">
        <f>IF(Journal!B111="","",Journal!B111)</f>
        <v/>
      </c>
      <c r="C439" s="62" t="str">
        <f>IF(Journal!L111=0,"",Journal!L111)</f>
        <v/>
      </c>
      <c r="D439" s="43" t="str">
        <f>IF(Journal!E111="","",Journal!E111)</f>
        <v/>
      </c>
      <c r="F439" s="2" t="str">
        <f>IF(Journal!M111=0,"",Journal!M111)</f>
        <v/>
      </c>
    </row>
    <row r="440" spans="2:6" x14ac:dyDescent="0.2">
      <c r="B440" s="44" t="str">
        <f>IF(Journal!B112="","",Journal!B112)</f>
        <v/>
      </c>
      <c r="C440" s="62" t="str">
        <f>IF(Journal!L112=0,"",Journal!L112)</f>
        <v/>
      </c>
      <c r="D440" s="43" t="str">
        <f>IF(Journal!E112="","",Journal!E112)</f>
        <v/>
      </c>
      <c r="F440" s="2" t="str">
        <f>IF(Journal!M112=0,"",Journal!M112)</f>
        <v/>
      </c>
    </row>
    <row r="441" spans="2:6" x14ac:dyDescent="0.2">
      <c r="B441" s="44" t="str">
        <f>IF(Journal!B113="","",Journal!B113)</f>
        <v/>
      </c>
      <c r="C441" s="62" t="str">
        <f>IF(Journal!L113=0,"",Journal!L113)</f>
        <v/>
      </c>
      <c r="D441" s="43" t="str">
        <f>IF(Journal!E113="","",Journal!E113)</f>
        <v/>
      </c>
      <c r="F441" s="2" t="str">
        <f>IF(Journal!M113=0,"",Journal!M113)</f>
        <v/>
      </c>
    </row>
    <row r="442" spans="2:6" x14ac:dyDescent="0.2">
      <c r="B442" s="44" t="str">
        <f>IF(Journal!B114="","",Journal!B114)</f>
        <v/>
      </c>
      <c r="C442" s="62" t="str">
        <f>IF(Journal!L114=0,"",Journal!L114)</f>
        <v/>
      </c>
      <c r="D442" s="43" t="str">
        <f>IF(Journal!E114="","",Journal!E114)</f>
        <v/>
      </c>
      <c r="F442" s="2" t="str">
        <f>IF(Journal!M114=0,"",Journal!M114)</f>
        <v/>
      </c>
    </row>
    <row r="443" spans="2:6" x14ac:dyDescent="0.2">
      <c r="B443" s="44" t="str">
        <f>IF(Journal!B115="","",Journal!B115)</f>
        <v/>
      </c>
      <c r="C443" s="62" t="str">
        <f>IF(Journal!L115=0,"",Journal!L115)</f>
        <v/>
      </c>
      <c r="D443" s="43" t="str">
        <f>IF(Journal!E115="","",Journal!E115)</f>
        <v/>
      </c>
      <c r="F443" s="2" t="str">
        <f>IF(Journal!M115=0,"",Journal!M115)</f>
        <v/>
      </c>
    </row>
    <row r="444" spans="2:6" x14ac:dyDescent="0.2">
      <c r="B444" s="44" t="str">
        <f>IF(Journal!B116="","",Journal!B116)</f>
        <v/>
      </c>
      <c r="C444" s="62" t="str">
        <f>IF(Journal!L116=0,"",Journal!L116)</f>
        <v/>
      </c>
      <c r="D444" s="43" t="str">
        <f>IF(Journal!E116="","",Journal!E116)</f>
        <v/>
      </c>
      <c r="F444" s="2" t="str">
        <f>IF(Journal!M116=0,"",Journal!M116)</f>
        <v/>
      </c>
    </row>
    <row r="445" spans="2:6" x14ac:dyDescent="0.2">
      <c r="B445" s="44" t="str">
        <f>IF(Journal!B117="","",Journal!B117)</f>
        <v/>
      </c>
      <c r="C445" s="62" t="str">
        <f>IF(Journal!L117=0,"",Journal!L117)</f>
        <v/>
      </c>
      <c r="D445" s="43" t="str">
        <f>IF(Journal!E117="","",Journal!E117)</f>
        <v/>
      </c>
      <c r="F445" s="2" t="str">
        <f>IF(Journal!M117=0,"",Journal!M117)</f>
        <v/>
      </c>
    </row>
    <row r="446" spans="2:6" x14ac:dyDescent="0.2">
      <c r="B446" s="44" t="str">
        <f>IF(Journal!B118="","",Journal!B118)</f>
        <v/>
      </c>
      <c r="C446" s="62" t="str">
        <f>IF(Journal!L118=0,"",Journal!L118)</f>
        <v/>
      </c>
      <c r="D446" s="43" t="str">
        <f>IF(Journal!E118="","",Journal!E118)</f>
        <v/>
      </c>
      <c r="F446" s="2" t="str">
        <f>IF(Journal!M118=0,"",Journal!M118)</f>
        <v/>
      </c>
    </row>
    <row r="447" spans="2:6" x14ac:dyDescent="0.2">
      <c r="B447" s="44" t="str">
        <f>IF(Journal!B119="","",Journal!B119)</f>
        <v/>
      </c>
      <c r="C447" s="62" t="str">
        <f>IF(Journal!L119=0,"",Journal!L119)</f>
        <v/>
      </c>
      <c r="D447" s="43" t="str">
        <f>IF(Journal!E119="","",Journal!E119)</f>
        <v/>
      </c>
      <c r="F447" s="2" t="str">
        <f>IF(Journal!M119=0,"",Journal!M119)</f>
        <v/>
      </c>
    </row>
    <row r="448" spans="2:6" x14ac:dyDescent="0.2">
      <c r="B448" s="44" t="str">
        <f>IF(Journal!B120="","",Journal!B120)</f>
        <v/>
      </c>
      <c r="C448" s="62" t="str">
        <f>IF(Journal!L120=0,"",Journal!L120)</f>
        <v/>
      </c>
      <c r="D448" s="43" t="str">
        <f>IF(Journal!E120="","",Journal!E120)</f>
        <v/>
      </c>
      <c r="F448" s="2" t="str">
        <f>IF(Journal!M120=0,"",Journal!M120)</f>
        <v/>
      </c>
    </row>
    <row r="449" spans="2:6" x14ac:dyDescent="0.2">
      <c r="B449" s="44" t="str">
        <f>IF(Journal!B121="","",Journal!B121)</f>
        <v/>
      </c>
      <c r="C449" s="62" t="str">
        <f>IF(Journal!L121=0,"",Journal!L121)</f>
        <v/>
      </c>
      <c r="D449" s="43" t="str">
        <f>IF(Journal!E121="","",Journal!E121)</f>
        <v/>
      </c>
      <c r="F449" s="2" t="str">
        <f>IF(Journal!M121=0,"",Journal!M121)</f>
        <v/>
      </c>
    </row>
    <row r="450" spans="2:6" x14ac:dyDescent="0.2">
      <c r="B450" s="44" t="str">
        <f>IF(Journal!B122="","",Journal!B122)</f>
        <v/>
      </c>
      <c r="C450" s="62" t="str">
        <f>IF(Journal!L122=0,"",Journal!L122)</f>
        <v/>
      </c>
      <c r="D450" s="43" t="str">
        <f>IF(Journal!E122="","",Journal!E122)</f>
        <v/>
      </c>
      <c r="F450" s="2" t="str">
        <f>IF(Journal!M122=0,"",Journal!M122)</f>
        <v/>
      </c>
    </row>
    <row r="451" spans="2:6" x14ac:dyDescent="0.2">
      <c r="B451" s="44" t="str">
        <f>IF(Journal!B123="","",Journal!B123)</f>
        <v/>
      </c>
      <c r="C451" s="62" t="str">
        <f>IF(Journal!L123=0,"",Journal!L123)</f>
        <v/>
      </c>
      <c r="D451" s="43" t="str">
        <f>IF(Journal!E123="","",Journal!E123)</f>
        <v/>
      </c>
      <c r="F451" s="2" t="str">
        <f>IF(Journal!M123=0,"",Journal!M123)</f>
        <v/>
      </c>
    </row>
    <row r="452" spans="2:6" x14ac:dyDescent="0.2">
      <c r="B452" s="44" t="str">
        <f>IF(Journal!B124="","",Journal!B124)</f>
        <v/>
      </c>
      <c r="C452" s="62" t="str">
        <f>IF(Journal!L124=0,"",Journal!L124)</f>
        <v/>
      </c>
      <c r="D452" s="43" t="str">
        <f>IF(Journal!E124="","",Journal!E124)</f>
        <v/>
      </c>
      <c r="F452" s="2" t="str">
        <f>IF(Journal!M124=0,"",Journal!M124)</f>
        <v/>
      </c>
    </row>
    <row r="453" spans="2:6" x14ac:dyDescent="0.2">
      <c r="B453" s="44" t="str">
        <f>IF(Journal!B125="","",Journal!B125)</f>
        <v/>
      </c>
      <c r="C453" s="62" t="str">
        <f>IF(Journal!L125=0,"",Journal!L125)</f>
        <v/>
      </c>
      <c r="D453" s="43" t="str">
        <f>IF(Journal!E125="","",Journal!E125)</f>
        <v/>
      </c>
      <c r="F453" s="2" t="str">
        <f>IF(Journal!M125=0,"",Journal!M125)</f>
        <v/>
      </c>
    </row>
    <row r="454" spans="2:6" x14ac:dyDescent="0.2">
      <c r="B454" s="44" t="str">
        <f>IF(Journal!B126="","",Journal!B126)</f>
        <v/>
      </c>
      <c r="C454" s="62" t="str">
        <f>IF(Journal!L126=0,"",Journal!L126)</f>
        <v/>
      </c>
      <c r="D454" s="43" t="str">
        <f>IF(Journal!E126="","",Journal!E126)</f>
        <v/>
      </c>
      <c r="F454" s="2" t="str">
        <f>IF(Journal!M126=0,"",Journal!M126)</f>
        <v/>
      </c>
    </row>
    <row r="455" spans="2:6" x14ac:dyDescent="0.2">
      <c r="B455" s="44" t="str">
        <f>IF(Journal!B127="","",Journal!B127)</f>
        <v/>
      </c>
      <c r="C455" s="62" t="str">
        <f>IF(Journal!L127=0,"",Journal!L127)</f>
        <v/>
      </c>
      <c r="D455" s="43" t="str">
        <f>IF(Journal!E127="","",Journal!E127)</f>
        <v/>
      </c>
      <c r="F455" s="2" t="str">
        <f>IF(Journal!M127=0,"",Journal!M127)</f>
        <v/>
      </c>
    </row>
    <row r="456" spans="2:6" x14ac:dyDescent="0.2">
      <c r="B456" s="44" t="str">
        <f>IF(Journal!B128="","",Journal!B128)</f>
        <v/>
      </c>
      <c r="C456" s="62" t="str">
        <f>IF(Journal!L128=0,"",Journal!L128)</f>
        <v/>
      </c>
      <c r="D456" s="43" t="str">
        <f>IF(Journal!E128="","",Journal!E128)</f>
        <v/>
      </c>
      <c r="F456" s="2" t="str">
        <f>IF(Journal!M128=0,"",Journal!M128)</f>
        <v/>
      </c>
    </row>
    <row r="457" spans="2:6" x14ac:dyDescent="0.2">
      <c r="B457" s="44" t="str">
        <f>IF(Journal!B129="","",Journal!B129)</f>
        <v/>
      </c>
      <c r="C457" s="62" t="str">
        <f>IF(Journal!L129=0,"",Journal!L129)</f>
        <v/>
      </c>
      <c r="D457" s="43" t="str">
        <f>IF(Journal!E129="","",Journal!E129)</f>
        <v/>
      </c>
      <c r="F457" s="2" t="str">
        <f>IF(Journal!M129=0,"",Journal!M129)</f>
        <v/>
      </c>
    </row>
    <row r="458" spans="2:6" x14ac:dyDescent="0.2">
      <c r="B458" s="44" t="str">
        <f>IF(Journal!B130="","",Journal!B130)</f>
        <v/>
      </c>
      <c r="C458" s="62" t="str">
        <f>IF(Journal!L130=0,"",Journal!L130)</f>
        <v/>
      </c>
      <c r="D458" s="43" t="str">
        <f>IF(Journal!E130="","",Journal!E130)</f>
        <v/>
      </c>
      <c r="F458" s="2" t="str">
        <f>IF(Journal!M130=0,"",Journal!M130)</f>
        <v/>
      </c>
    </row>
    <row r="459" spans="2:6" x14ac:dyDescent="0.2">
      <c r="B459" s="44" t="str">
        <f>IF(Journal!B131="","",Journal!B131)</f>
        <v/>
      </c>
      <c r="C459" s="62" t="str">
        <f>IF(Journal!L131=0,"",Journal!L131)</f>
        <v/>
      </c>
      <c r="D459" s="43" t="str">
        <f>IF(Journal!E131="","",Journal!E131)</f>
        <v/>
      </c>
      <c r="F459" s="2" t="str">
        <f>IF(Journal!M131=0,"",Journal!M131)</f>
        <v/>
      </c>
    </row>
    <row r="460" spans="2:6" x14ac:dyDescent="0.2">
      <c r="B460" s="44" t="str">
        <f>IF(Journal!B132="","",Journal!B132)</f>
        <v/>
      </c>
      <c r="C460" s="62" t="str">
        <f>IF(Journal!L132=0,"",Journal!L132)</f>
        <v/>
      </c>
      <c r="D460" s="43" t="str">
        <f>IF(Journal!E132="","",Journal!E132)</f>
        <v/>
      </c>
      <c r="F460" s="2" t="str">
        <f>IF(Journal!M132=0,"",Journal!M132)</f>
        <v/>
      </c>
    </row>
    <row r="461" spans="2:6" x14ac:dyDescent="0.2">
      <c r="B461" s="44" t="str">
        <f>IF(Journal!B133="","",Journal!B133)</f>
        <v/>
      </c>
      <c r="C461" s="62" t="str">
        <f>IF(Journal!L133=0,"",Journal!L133)</f>
        <v/>
      </c>
      <c r="D461" s="43" t="str">
        <f>IF(Journal!E133="","",Journal!E133)</f>
        <v/>
      </c>
      <c r="F461" s="2" t="str">
        <f>IF(Journal!M133=0,"",Journal!M133)</f>
        <v/>
      </c>
    </row>
    <row r="462" spans="2:6" x14ac:dyDescent="0.2">
      <c r="B462" s="44" t="str">
        <f>IF(Journal!B134="","",Journal!B134)</f>
        <v/>
      </c>
      <c r="C462" s="62" t="str">
        <f>IF(Journal!L134=0,"",Journal!L134)</f>
        <v/>
      </c>
      <c r="D462" s="43" t="str">
        <f>IF(Journal!E134="","",Journal!E134)</f>
        <v/>
      </c>
      <c r="F462" s="2" t="str">
        <f>IF(Journal!M134=0,"",Journal!M134)</f>
        <v/>
      </c>
    </row>
    <row r="463" spans="2:6" x14ac:dyDescent="0.2">
      <c r="B463" s="44" t="str">
        <f>IF(Journal!B135="","",Journal!B135)</f>
        <v/>
      </c>
      <c r="C463" s="62" t="str">
        <f>IF(Journal!L135=0,"",Journal!L135)</f>
        <v/>
      </c>
      <c r="D463" s="43" t="str">
        <f>IF(Journal!E135="","",Journal!E135)</f>
        <v/>
      </c>
      <c r="F463" s="2" t="str">
        <f>IF(Journal!M135=0,"",Journal!M135)</f>
        <v/>
      </c>
    </row>
    <row r="464" spans="2:6" x14ac:dyDescent="0.2">
      <c r="B464" s="44" t="str">
        <f>IF(Journal!B136="","",Journal!B136)</f>
        <v/>
      </c>
      <c r="C464" s="62" t="str">
        <f>IF(Journal!L136=0,"",Journal!L136)</f>
        <v/>
      </c>
      <c r="D464" s="43" t="str">
        <f>IF(Journal!E136="","",Journal!E136)</f>
        <v/>
      </c>
      <c r="F464" s="2" t="str">
        <f>IF(Journal!M136=0,"",Journal!M136)</f>
        <v/>
      </c>
    </row>
    <row r="465" spans="2:6" x14ac:dyDescent="0.2">
      <c r="B465" s="44" t="str">
        <f>IF(Journal!B137="","",Journal!B137)</f>
        <v/>
      </c>
      <c r="C465" s="62" t="str">
        <f>IF(Journal!L137=0,"",Journal!L137)</f>
        <v/>
      </c>
      <c r="D465" s="43" t="str">
        <f>IF(Journal!E137="","",Journal!E137)</f>
        <v/>
      </c>
      <c r="F465" s="2" t="str">
        <f>IF(Journal!M137=0,"",Journal!M137)</f>
        <v/>
      </c>
    </row>
    <row r="466" spans="2:6" x14ac:dyDescent="0.2">
      <c r="B466" s="44" t="str">
        <f>IF(Journal!B138="","",Journal!B138)</f>
        <v/>
      </c>
      <c r="C466" s="62" t="str">
        <f>IF(Journal!L138=0,"",Journal!L138)</f>
        <v/>
      </c>
      <c r="D466" s="43" t="str">
        <f>IF(Journal!E138="","",Journal!E138)</f>
        <v/>
      </c>
      <c r="F466" s="2" t="str">
        <f>IF(Journal!M138=0,"",Journal!M138)</f>
        <v/>
      </c>
    </row>
    <row r="467" spans="2:6" x14ac:dyDescent="0.2">
      <c r="B467" s="44" t="str">
        <f>IF(Journal!B139="","",Journal!B139)</f>
        <v/>
      </c>
      <c r="C467" s="62" t="str">
        <f>IF(Journal!L139=0,"",Journal!L139)</f>
        <v/>
      </c>
      <c r="D467" s="43" t="str">
        <f>IF(Journal!E139="","",Journal!E139)</f>
        <v/>
      </c>
      <c r="F467" s="2" t="str">
        <f>IF(Journal!M139=0,"",Journal!M139)</f>
        <v/>
      </c>
    </row>
    <row r="468" spans="2:6" x14ac:dyDescent="0.2">
      <c r="B468" s="44" t="str">
        <f>IF(Journal!B140="","",Journal!B140)</f>
        <v/>
      </c>
      <c r="C468" s="62" t="str">
        <f>IF(Journal!L140=0,"",Journal!L140)</f>
        <v/>
      </c>
      <c r="D468" s="43" t="str">
        <f>IF(Journal!E140="","",Journal!E140)</f>
        <v/>
      </c>
      <c r="F468" s="2" t="str">
        <f>IF(Journal!M140=0,"",Journal!M140)</f>
        <v/>
      </c>
    </row>
    <row r="469" spans="2:6" x14ac:dyDescent="0.2">
      <c r="B469" s="44" t="str">
        <f>IF(Journal!B141="","",Journal!B141)</f>
        <v/>
      </c>
      <c r="C469" s="62" t="str">
        <f>IF(Journal!L141=0,"",Journal!L141)</f>
        <v/>
      </c>
      <c r="D469" s="43" t="str">
        <f>IF(Journal!E141="","",Journal!E141)</f>
        <v/>
      </c>
      <c r="F469" s="2" t="str">
        <f>IF(Journal!M141=0,"",Journal!M141)</f>
        <v/>
      </c>
    </row>
    <row r="470" spans="2:6" x14ac:dyDescent="0.2">
      <c r="B470" s="44" t="str">
        <f>IF(Journal!B142="","",Journal!B142)</f>
        <v/>
      </c>
      <c r="C470" s="62" t="str">
        <f>IF(Journal!L142=0,"",Journal!L142)</f>
        <v/>
      </c>
      <c r="D470" s="43" t="str">
        <f>IF(Journal!E142="","",Journal!E142)</f>
        <v/>
      </c>
      <c r="F470" s="2" t="str">
        <f>IF(Journal!M142=0,"",Journal!M142)</f>
        <v/>
      </c>
    </row>
    <row r="471" spans="2:6" x14ac:dyDescent="0.2">
      <c r="B471" s="44" t="str">
        <f>IF(Journal!B143="","",Journal!B143)</f>
        <v/>
      </c>
      <c r="C471" s="62" t="str">
        <f>IF(Journal!L143=0,"",Journal!L143)</f>
        <v/>
      </c>
      <c r="D471" s="43" t="str">
        <f>IF(Journal!E143="","",Journal!E143)</f>
        <v/>
      </c>
      <c r="F471" s="2" t="str">
        <f>IF(Journal!M143=0,"",Journal!M143)</f>
        <v/>
      </c>
    </row>
    <row r="472" spans="2:6" x14ac:dyDescent="0.2">
      <c r="B472" s="44" t="str">
        <f>IF(Journal!B144="","",Journal!B144)</f>
        <v/>
      </c>
      <c r="C472" s="62" t="str">
        <f>IF(Journal!L144=0,"",Journal!L144)</f>
        <v/>
      </c>
      <c r="D472" s="43" t="str">
        <f>IF(Journal!E144="","",Journal!E144)</f>
        <v/>
      </c>
      <c r="F472" s="2" t="str">
        <f>IF(Journal!M144=0,"",Journal!M144)</f>
        <v/>
      </c>
    </row>
    <row r="473" spans="2:6" x14ac:dyDescent="0.2">
      <c r="B473" s="44" t="str">
        <f>IF(Journal!B145="","",Journal!B145)</f>
        <v/>
      </c>
      <c r="C473" s="62" t="str">
        <f>IF(Journal!L145=0,"",Journal!L145)</f>
        <v/>
      </c>
      <c r="D473" s="43" t="str">
        <f>IF(Journal!E145="","",Journal!E145)</f>
        <v/>
      </c>
      <c r="F473" s="2" t="str">
        <f>IF(Journal!M145=0,"",Journal!M145)</f>
        <v/>
      </c>
    </row>
    <row r="474" spans="2:6" x14ac:dyDescent="0.2">
      <c r="B474" s="44" t="str">
        <f>IF(Journal!B146="","",Journal!B146)</f>
        <v/>
      </c>
      <c r="C474" s="62" t="str">
        <f>IF(Journal!L146=0,"",Journal!L146)</f>
        <v/>
      </c>
      <c r="D474" s="43" t="str">
        <f>IF(Journal!E146="","",Journal!E146)</f>
        <v/>
      </c>
      <c r="F474" s="2" t="str">
        <f>IF(Journal!M146=0,"",Journal!M146)</f>
        <v/>
      </c>
    </row>
    <row r="475" spans="2:6" x14ac:dyDescent="0.2">
      <c r="B475" s="44" t="str">
        <f>IF(Journal!B147="","",Journal!B147)</f>
        <v/>
      </c>
      <c r="C475" s="62" t="str">
        <f>IF(Journal!L147=0,"",Journal!L147)</f>
        <v/>
      </c>
      <c r="D475" s="43" t="str">
        <f>IF(Journal!E147="","",Journal!E147)</f>
        <v/>
      </c>
      <c r="F475" s="2" t="str">
        <f>IF(Journal!M147=0,"",Journal!M147)</f>
        <v/>
      </c>
    </row>
    <row r="476" spans="2:6" x14ac:dyDescent="0.2">
      <c r="B476" s="44" t="str">
        <f>IF(Journal!B148="","",Journal!B148)</f>
        <v/>
      </c>
      <c r="C476" s="62" t="str">
        <f>IF(Journal!L148=0,"",Journal!L148)</f>
        <v/>
      </c>
      <c r="D476" s="43" t="str">
        <f>IF(Journal!E148="","",Journal!E148)</f>
        <v/>
      </c>
      <c r="F476" s="2" t="str">
        <f>IF(Journal!M148=0,"",Journal!M148)</f>
        <v/>
      </c>
    </row>
    <row r="477" spans="2:6" x14ac:dyDescent="0.2">
      <c r="B477" s="44" t="str">
        <f>IF(Journal!B149="","",Journal!B149)</f>
        <v/>
      </c>
      <c r="C477" s="62" t="str">
        <f>IF(Journal!L149=0,"",Journal!L149)</f>
        <v/>
      </c>
      <c r="D477" s="43" t="str">
        <f>IF(Journal!E149="","",Journal!E149)</f>
        <v/>
      </c>
      <c r="F477" s="2" t="str">
        <f>IF(Journal!M149=0,"",Journal!M149)</f>
        <v/>
      </c>
    </row>
    <row r="478" spans="2:6" x14ac:dyDescent="0.2">
      <c r="B478" s="44" t="str">
        <f>IF(Journal!B150="","",Journal!B150)</f>
        <v/>
      </c>
      <c r="C478" s="62" t="str">
        <f>IF(Journal!L150=0,"",Journal!L150)</f>
        <v/>
      </c>
      <c r="D478" s="43" t="str">
        <f>IF(Journal!E150="","",Journal!E150)</f>
        <v/>
      </c>
      <c r="F478" s="2" t="str">
        <f>IF(Journal!M150=0,"",Journal!M150)</f>
        <v/>
      </c>
    </row>
    <row r="479" spans="2:6" x14ac:dyDescent="0.2">
      <c r="B479" s="44" t="str">
        <f>IF(Journal!B151="","",Journal!B151)</f>
        <v/>
      </c>
      <c r="C479" s="62" t="str">
        <f>IF(Journal!L151=0,"",Journal!L151)</f>
        <v/>
      </c>
      <c r="D479" s="43" t="str">
        <f>IF(Journal!E151="","",Journal!E151)</f>
        <v/>
      </c>
      <c r="F479" s="2" t="str">
        <f>IF(Journal!M151=0,"",Journal!M151)</f>
        <v/>
      </c>
    </row>
    <row r="480" spans="2:6" x14ac:dyDescent="0.2">
      <c r="B480" s="44" t="str">
        <f>IF(Journal!B152="","",Journal!B152)</f>
        <v/>
      </c>
      <c r="C480" s="62" t="str">
        <f>IF(Journal!L152=0,"",Journal!L152)</f>
        <v/>
      </c>
      <c r="D480" s="43" t="str">
        <f>IF(Journal!E152="","",Journal!E152)</f>
        <v/>
      </c>
      <c r="F480" s="2" t="str">
        <f>IF(Journal!M152=0,"",Journal!M152)</f>
        <v/>
      </c>
    </row>
    <row r="481" spans="2:6" x14ac:dyDescent="0.2">
      <c r="B481" s="44" t="str">
        <f>IF(Journal!B153="","",Journal!B153)</f>
        <v/>
      </c>
      <c r="C481" s="62" t="str">
        <f>IF(Journal!L153=0,"",Journal!L153)</f>
        <v/>
      </c>
      <c r="D481" s="43" t="str">
        <f>IF(Journal!E153="","",Journal!E153)</f>
        <v/>
      </c>
      <c r="F481" s="2" t="str">
        <f>IF(Journal!M153=0,"",Journal!M153)</f>
        <v/>
      </c>
    </row>
    <row r="482" spans="2:6" x14ac:dyDescent="0.2">
      <c r="B482" s="44" t="str">
        <f>IF(Journal!B154="","",Journal!B154)</f>
        <v/>
      </c>
      <c r="C482" s="62" t="str">
        <f>IF(Journal!L154=0,"",Journal!L154)</f>
        <v/>
      </c>
      <c r="D482" s="43" t="str">
        <f>IF(Journal!E154="","",Journal!E154)</f>
        <v/>
      </c>
      <c r="F482" s="2" t="str">
        <f>IF(Journal!M154=0,"",Journal!M154)</f>
        <v/>
      </c>
    </row>
    <row r="483" spans="2:6" x14ac:dyDescent="0.2">
      <c r="B483" s="44" t="str">
        <f>IF(Journal!B155="","",Journal!B155)</f>
        <v/>
      </c>
      <c r="C483" s="62" t="str">
        <f>IF(Journal!L155=0,"",Journal!L155)</f>
        <v/>
      </c>
      <c r="D483" s="43" t="str">
        <f>IF(Journal!E155="","",Journal!E155)</f>
        <v/>
      </c>
      <c r="F483" s="2" t="str">
        <f>IF(Journal!M155=0,"",Journal!M155)</f>
        <v/>
      </c>
    </row>
    <row r="484" spans="2:6" x14ac:dyDescent="0.2">
      <c r="B484" s="44" t="str">
        <f>IF(Journal!B156="","",Journal!B156)</f>
        <v/>
      </c>
      <c r="C484" s="62" t="str">
        <f>IF(Journal!L156=0,"",Journal!L156)</f>
        <v/>
      </c>
      <c r="D484" s="43" t="str">
        <f>IF(Journal!E156="","",Journal!E156)</f>
        <v/>
      </c>
      <c r="F484" s="2" t="str">
        <f>IF(Journal!M156=0,"",Journal!M156)</f>
        <v/>
      </c>
    </row>
    <row r="485" spans="2:6" x14ac:dyDescent="0.2">
      <c r="B485" s="44" t="str">
        <f>IF(Journal!B157="","",Journal!B157)</f>
        <v/>
      </c>
      <c r="C485" s="62" t="str">
        <f>IF(Journal!L157=0,"",Journal!L157)</f>
        <v/>
      </c>
      <c r="D485" s="43" t="str">
        <f>IF(Journal!E157="","",Journal!E157)</f>
        <v/>
      </c>
      <c r="F485" s="2" t="str">
        <f>IF(Journal!M157=0,"",Journal!M157)</f>
        <v/>
      </c>
    </row>
    <row r="486" spans="2:6" x14ac:dyDescent="0.2">
      <c r="B486" s="44" t="str">
        <f>IF(Journal!B158="","",Journal!B158)</f>
        <v/>
      </c>
      <c r="C486" s="62" t="str">
        <f>IF(Journal!L158=0,"",Journal!L158)</f>
        <v/>
      </c>
      <c r="D486" s="43" t="str">
        <f>IF(Journal!E158="","",Journal!E158)</f>
        <v/>
      </c>
      <c r="F486" s="2" t="str">
        <f>IF(Journal!M158=0,"",Journal!M158)</f>
        <v/>
      </c>
    </row>
    <row r="487" spans="2:6" x14ac:dyDescent="0.2">
      <c r="B487" s="44" t="str">
        <f>IF(Journal!B159="","",Journal!B159)</f>
        <v/>
      </c>
      <c r="C487" s="62" t="str">
        <f>IF(Journal!L159=0,"",Journal!L159)</f>
        <v/>
      </c>
      <c r="D487" s="43" t="str">
        <f>IF(Journal!E159="","",Journal!E159)</f>
        <v/>
      </c>
      <c r="F487" s="2" t="str">
        <f>IF(Journal!M159=0,"",Journal!M159)</f>
        <v/>
      </c>
    </row>
    <row r="488" spans="2:6" x14ac:dyDescent="0.2">
      <c r="B488" s="44" t="str">
        <f>IF(Journal!B160="","",Journal!B160)</f>
        <v/>
      </c>
      <c r="C488" s="62" t="str">
        <f>IF(Journal!L160=0,"",Journal!L160)</f>
        <v/>
      </c>
      <c r="D488" s="43" t="str">
        <f>IF(Journal!E160="","",Journal!E160)</f>
        <v/>
      </c>
      <c r="F488" s="2" t="str">
        <f>IF(Journal!M160=0,"",Journal!M160)</f>
        <v/>
      </c>
    </row>
    <row r="489" spans="2:6" x14ac:dyDescent="0.2">
      <c r="B489" s="44" t="str">
        <f>IF(Journal!B161="","",Journal!B161)</f>
        <v/>
      </c>
      <c r="C489" s="62" t="str">
        <f>IF(Journal!L161=0,"",Journal!L161)</f>
        <v/>
      </c>
      <c r="D489" s="43" t="str">
        <f>IF(Journal!E161="","",Journal!E161)</f>
        <v/>
      </c>
      <c r="F489" s="2" t="str">
        <f>IF(Journal!M161=0,"",Journal!M161)</f>
        <v/>
      </c>
    </row>
    <row r="490" spans="2:6" x14ac:dyDescent="0.2">
      <c r="B490" s="44" t="str">
        <f>IF(Journal!B162="","",Journal!B162)</f>
        <v/>
      </c>
      <c r="C490" s="62" t="str">
        <f>IF(Journal!L162=0,"",Journal!L162)</f>
        <v/>
      </c>
      <c r="D490" s="43" t="str">
        <f>IF(Journal!E162="","",Journal!E162)</f>
        <v/>
      </c>
      <c r="F490" s="2" t="str">
        <f>IF(Journal!M162=0,"",Journal!M162)</f>
        <v/>
      </c>
    </row>
    <row r="491" spans="2:6" x14ac:dyDescent="0.2">
      <c r="B491" s="44" t="str">
        <f>IF(Journal!B163="","",Journal!B163)</f>
        <v/>
      </c>
      <c r="C491" s="62" t="str">
        <f>IF(Journal!L163=0,"",Journal!L163)</f>
        <v/>
      </c>
      <c r="D491" s="43" t="str">
        <f>IF(Journal!E163="","",Journal!E163)</f>
        <v/>
      </c>
      <c r="F491" s="2" t="str">
        <f>IF(Journal!M163=0,"",Journal!M163)</f>
        <v/>
      </c>
    </row>
    <row r="492" spans="2:6" x14ac:dyDescent="0.2">
      <c r="B492" s="44" t="str">
        <f>IF(Journal!B164="","",Journal!B164)</f>
        <v/>
      </c>
      <c r="C492" s="62" t="str">
        <f>IF(Journal!L164=0,"",Journal!L164)</f>
        <v/>
      </c>
      <c r="D492" s="43" t="str">
        <f>IF(Journal!E164="","",Journal!E164)</f>
        <v/>
      </c>
      <c r="F492" s="2" t="str">
        <f>IF(Journal!M164=0,"",Journal!M164)</f>
        <v/>
      </c>
    </row>
    <row r="493" spans="2:6" x14ac:dyDescent="0.2">
      <c r="B493" s="44" t="str">
        <f>IF(Journal!B165="","",Journal!B165)</f>
        <v/>
      </c>
      <c r="C493" s="62" t="str">
        <f>IF(Journal!L165=0,"",Journal!L165)</f>
        <v/>
      </c>
      <c r="D493" s="43" t="str">
        <f>IF(Journal!E165="","",Journal!E165)</f>
        <v/>
      </c>
      <c r="F493" s="2" t="str">
        <f>IF(Journal!M165=0,"",Journal!M165)</f>
        <v/>
      </c>
    </row>
    <row r="494" spans="2:6" x14ac:dyDescent="0.2">
      <c r="B494" s="44" t="str">
        <f>IF(Journal!B166="","",Journal!B166)</f>
        <v/>
      </c>
      <c r="C494" s="62" t="str">
        <f>IF(Journal!L166=0,"",Journal!L166)</f>
        <v/>
      </c>
      <c r="D494" s="43" t="str">
        <f>IF(Journal!E166="","",Journal!E166)</f>
        <v/>
      </c>
      <c r="F494" s="2" t="str">
        <f>IF(Journal!M166=0,"",Journal!M166)</f>
        <v/>
      </c>
    </row>
    <row r="495" spans="2:6" x14ac:dyDescent="0.2">
      <c r="B495" s="44" t="str">
        <f>IF(Journal!B167="","",Journal!B167)</f>
        <v/>
      </c>
      <c r="C495" s="62" t="str">
        <f>IF(Journal!L167=0,"",Journal!L167)</f>
        <v/>
      </c>
      <c r="D495" s="43" t="str">
        <f>IF(Journal!E167="","",Journal!E167)</f>
        <v/>
      </c>
      <c r="F495" s="2" t="str">
        <f>IF(Journal!M167=0,"",Journal!M167)</f>
        <v/>
      </c>
    </row>
    <row r="496" spans="2:6" x14ac:dyDescent="0.2">
      <c r="B496" s="44" t="str">
        <f>IF(Journal!B168="","",Journal!B168)</f>
        <v/>
      </c>
      <c r="C496" s="62" t="str">
        <f>IF(Journal!L168=0,"",Journal!L168)</f>
        <v/>
      </c>
      <c r="D496" s="43" t="str">
        <f>IF(Journal!E168="","",Journal!E168)</f>
        <v/>
      </c>
      <c r="F496" s="2" t="str">
        <f>IF(Journal!M168=0,"",Journal!M168)</f>
        <v/>
      </c>
    </row>
    <row r="497" spans="2:6" x14ac:dyDescent="0.2">
      <c r="B497" s="44" t="str">
        <f>IF(Journal!B169="","",Journal!B169)</f>
        <v/>
      </c>
      <c r="C497" s="62" t="str">
        <f>IF(Journal!L169=0,"",Journal!L169)</f>
        <v/>
      </c>
      <c r="D497" s="43" t="str">
        <f>IF(Journal!E169="","",Journal!E169)</f>
        <v/>
      </c>
      <c r="F497" s="2" t="str">
        <f>IF(Journal!M169=0,"",Journal!M169)</f>
        <v/>
      </c>
    </row>
    <row r="498" spans="2:6" x14ac:dyDescent="0.2">
      <c r="B498" s="44" t="str">
        <f>IF(Journal!B170="","",Journal!B170)</f>
        <v/>
      </c>
      <c r="C498" s="62" t="str">
        <f>IF(Journal!L170=0,"",Journal!L170)</f>
        <v/>
      </c>
      <c r="D498" s="43" t="str">
        <f>IF(Journal!E170="","",Journal!E170)</f>
        <v/>
      </c>
      <c r="F498" s="2" t="str">
        <f>IF(Journal!M170=0,"",Journal!M170)</f>
        <v/>
      </c>
    </row>
    <row r="499" spans="2:6" x14ac:dyDescent="0.2">
      <c r="B499" s="44" t="str">
        <f>IF(Journal!B171="","",Journal!B171)</f>
        <v/>
      </c>
      <c r="C499" s="62" t="str">
        <f>IF(Journal!L171=0,"",Journal!L171)</f>
        <v/>
      </c>
      <c r="D499" s="43" t="str">
        <f>IF(Journal!E171="","",Journal!E171)</f>
        <v/>
      </c>
      <c r="F499" s="2" t="str">
        <f>IF(Journal!M171=0,"",Journal!M171)</f>
        <v/>
      </c>
    </row>
    <row r="500" spans="2:6" x14ac:dyDescent="0.2">
      <c r="B500" s="44" t="str">
        <f>IF(Journal!B172="","",Journal!B172)</f>
        <v/>
      </c>
      <c r="C500" s="62" t="str">
        <f>IF(Journal!L172=0,"",Journal!L172)</f>
        <v/>
      </c>
      <c r="D500" s="43" t="str">
        <f>IF(Journal!E172="","",Journal!E172)</f>
        <v/>
      </c>
      <c r="F500" s="2" t="str">
        <f>IF(Journal!M172=0,"",Journal!M172)</f>
        <v/>
      </c>
    </row>
    <row r="501" spans="2:6" x14ac:dyDescent="0.2">
      <c r="B501" s="44" t="str">
        <f>IF(Journal!B173="","",Journal!B173)</f>
        <v/>
      </c>
      <c r="C501" s="62" t="str">
        <f>IF(Journal!L173=0,"",Journal!L173)</f>
        <v/>
      </c>
      <c r="D501" s="43" t="str">
        <f>IF(Journal!E173="","",Journal!E173)</f>
        <v/>
      </c>
      <c r="F501" s="2" t="str">
        <f>IF(Journal!M173=0,"",Journal!M173)</f>
        <v/>
      </c>
    </row>
    <row r="502" spans="2:6" x14ac:dyDescent="0.2">
      <c r="B502" s="44" t="str">
        <f>IF(Journal!B174="","",Journal!B174)</f>
        <v/>
      </c>
      <c r="C502" s="62" t="str">
        <f>IF(Journal!L174=0,"",Journal!L174)</f>
        <v/>
      </c>
      <c r="D502" s="43" t="str">
        <f>IF(Journal!E174="","",Journal!E174)</f>
        <v/>
      </c>
      <c r="F502" s="2" t="str">
        <f>IF(Journal!M174=0,"",Journal!M174)</f>
        <v/>
      </c>
    </row>
    <row r="503" spans="2:6" x14ac:dyDescent="0.2">
      <c r="B503" s="44" t="str">
        <f>IF(Journal!B175="","",Journal!B175)</f>
        <v/>
      </c>
      <c r="C503" s="62" t="str">
        <f>IF(Journal!L175=0,"",Journal!L175)</f>
        <v/>
      </c>
      <c r="D503" s="43" t="str">
        <f>IF(Journal!E175="","",Journal!E175)</f>
        <v/>
      </c>
      <c r="F503" s="2" t="str">
        <f>IF(Journal!M175=0,"",Journal!M175)</f>
        <v/>
      </c>
    </row>
    <row r="504" spans="2:6" x14ac:dyDescent="0.2">
      <c r="B504" s="44" t="str">
        <f>IF(Journal!B176="","",Journal!B176)</f>
        <v/>
      </c>
      <c r="C504" s="62" t="str">
        <f>IF(Journal!L176=0,"",Journal!L176)</f>
        <v/>
      </c>
      <c r="D504" s="43" t="str">
        <f>IF(Journal!E176="","",Journal!E176)</f>
        <v/>
      </c>
      <c r="F504" s="2" t="str">
        <f>IF(Journal!M176=0,"",Journal!M176)</f>
        <v/>
      </c>
    </row>
    <row r="505" spans="2:6" x14ac:dyDescent="0.2">
      <c r="B505" s="44" t="str">
        <f>IF(Journal!B177="","",Journal!B177)</f>
        <v/>
      </c>
      <c r="C505" s="62" t="str">
        <f>IF(Journal!L177=0,"",Journal!L177)</f>
        <v/>
      </c>
      <c r="D505" s="43" t="str">
        <f>IF(Journal!E177="","",Journal!E177)</f>
        <v/>
      </c>
      <c r="F505" s="2" t="str">
        <f>IF(Journal!M177=0,"",Journal!M177)</f>
        <v/>
      </c>
    </row>
    <row r="506" spans="2:6" x14ac:dyDescent="0.2">
      <c r="B506" s="44" t="str">
        <f>IF(Journal!B178="","",Journal!B178)</f>
        <v/>
      </c>
      <c r="C506" s="62" t="str">
        <f>IF(Journal!L178=0,"",Journal!L178)</f>
        <v/>
      </c>
      <c r="D506" s="43" t="str">
        <f>IF(Journal!E178="","",Journal!E178)</f>
        <v/>
      </c>
      <c r="F506" s="2" t="str">
        <f>IF(Journal!M178=0,"",Journal!M178)</f>
        <v/>
      </c>
    </row>
    <row r="507" spans="2:6" x14ac:dyDescent="0.2">
      <c r="B507" s="44" t="str">
        <f>IF(Journal!B179="","",Journal!B179)</f>
        <v/>
      </c>
      <c r="C507" s="62" t="str">
        <f>IF(Journal!L179=0,"",Journal!L179)</f>
        <v/>
      </c>
      <c r="D507" s="43" t="str">
        <f>IF(Journal!E179="","",Journal!E179)</f>
        <v/>
      </c>
      <c r="F507" s="2" t="str">
        <f>IF(Journal!M179=0,"",Journal!M179)</f>
        <v/>
      </c>
    </row>
    <row r="508" spans="2:6" x14ac:dyDescent="0.2">
      <c r="B508" s="44" t="str">
        <f>IF(Journal!B180="","",Journal!B180)</f>
        <v/>
      </c>
      <c r="C508" s="62" t="str">
        <f>IF(Journal!L180=0,"",Journal!L180)</f>
        <v/>
      </c>
      <c r="D508" s="43" t="str">
        <f>IF(Journal!E180="","",Journal!E180)</f>
        <v/>
      </c>
      <c r="F508" s="2" t="str">
        <f>IF(Journal!M180=0,"",Journal!M180)</f>
        <v/>
      </c>
    </row>
    <row r="509" spans="2:6" x14ac:dyDescent="0.2">
      <c r="B509" s="44" t="str">
        <f>IF(Journal!B181="","",Journal!B181)</f>
        <v/>
      </c>
      <c r="C509" s="62" t="str">
        <f>IF(Journal!L181=0,"",Journal!L181)</f>
        <v/>
      </c>
      <c r="D509" s="43" t="str">
        <f>IF(Journal!E181="","",Journal!E181)</f>
        <v/>
      </c>
      <c r="F509" s="2" t="str">
        <f>IF(Journal!M181=0,"",Journal!M181)</f>
        <v/>
      </c>
    </row>
    <row r="510" spans="2:6" x14ac:dyDescent="0.2">
      <c r="B510" s="44" t="str">
        <f>IF(Journal!B182="","",Journal!B182)</f>
        <v/>
      </c>
      <c r="C510" s="62" t="str">
        <f>IF(Journal!L182=0,"",Journal!L182)</f>
        <v/>
      </c>
      <c r="D510" s="43" t="str">
        <f>IF(Journal!E182="","",Journal!E182)</f>
        <v/>
      </c>
      <c r="F510" s="2" t="str">
        <f>IF(Journal!M182=0,"",Journal!M182)</f>
        <v/>
      </c>
    </row>
    <row r="511" spans="2:6" x14ac:dyDescent="0.2">
      <c r="B511" s="44" t="str">
        <f>IF(Journal!B183="","",Journal!B183)</f>
        <v/>
      </c>
      <c r="C511" s="62" t="str">
        <f>IF(Journal!L183=0,"",Journal!L183)</f>
        <v/>
      </c>
      <c r="D511" s="43" t="str">
        <f>IF(Journal!E183="","",Journal!E183)</f>
        <v/>
      </c>
      <c r="F511" s="2" t="str">
        <f>IF(Journal!M183=0,"",Journal!M183)</f>
        <v/>
      </c>
    </row>
    <row r="512" spans="2:6" x14ac:dyDescent="0.2">
      <c r="B512" s="44" t="str">
        <f>IF(Journal!B184="","",Journal!B184)</f>
        <v/>
      </c>
      <c r="C512" s="62" t="str">
        <f>IF(Journal!L184=0,"",Journal!L184)</f>
        <v/>
      </c>
      <c r="D512" s="43" t="str">
        <f>IF(Journal!E184="","",Journal!E184)</f>
        <v/>
      </c>
      <c r="F512" s="2" t="str">
        <f>IF(Journal!M184=0,"",Journal!M184)</f>
        <v/>
      </c>
    </row>
    <row r="513" spans="2:6" x14ac:dyDescent="0.2">
      <c r="B513" s="44" t="str">
        <f>IF(Journal!B185="","",Journal!B185)</f>
        <v/>
      </c>
      <c r="C513" s="62" t="str">
        <f>IF(Journal!L185=0,"",Journal!L185)</f>
        <v/>
      </c>
      <c r="D513" s="43" t="str">
        <f>IF(Journal!E185="","",Journal!E185)</f>
        <v/>
      </c>
      <c r="F513" s="2" t="str">
        <f>IF(Journal!M185=0,"",Journal!M185)</f>
        <v/>
      </c>
    </row>
    <row r="514" spans="2:6" x14ac:dyDescent="0.2">
      <c r="B514" s="44" t="str">
        <f>IF(Journal!B186="","",Journal!B186)</f>
        <v/>
      </c>
      <c r="C514" s="62" t="str">
        <f>IF(Journal!L186=0,"",Journal!L186)</f>
        <v/>
      </c>
      <c r="D514" s="43" t="str">
        <f>IF(Journal!E186="","",Journal!E186)</f>
        <v/>
      </c>
      <c r="F514" s="2" t="str">
        <f>IF(Journal!M186=0,"",Journal!M186)</f>
        <v/>
      </c>
    </row>
    <row r="515" spans="2:6" x14ac:dyDescent="0.2">
      <c r="B515" s="44" t="str">
        <f>IF(Journal!B187="","",Journal!B187)</f>
        <v/>
      </c>
      <c r="C515" s="62" t="str">
        <f>IF(Journal!L187=0,"",Journal!L187)</f>
        <v/>
      </c>
      <c r="D515" s="43" t="str">
        <f>IF(Journal!E187="","",Journal!E187)</f>
        <v/>
      </c>
      <c r="F515" s="2" t="str">
        <f>IF(Journal!M187=0,"",Journal!M187)</f>
        <v/>
      </c>
    </row>
    <row r="516" spans="2:6" x14ac:dyDescent="0.2">
      <c r="B516" s="44" t="str">
        <f>IF(Journal!B188="","",Journal!B188)</f>
        <v/>
      </c>
      <c r="C516" s="62" t="str">
        <f>IF(Journal!L188=0,"",Journal!L188)</f>
        <v/>
      </c>
      <c r="D516" s="43" t="str">
        <f>IF(Journal!E188="","",Journal!E188)</f>
        <v/>
      </c>
      <c r="F516" s="2" t="str">
        <f>IF(Journal!M188=0,"",Journal!M188)</f>
        <v/>
      </c>
    </row>
    <row r="517" spans="2:6" x14ac:dyDescent="0.2">
      <c r="B517" s="44" t="str">
        <f>IF(Journal!B189="","",Journal!B189)</f>
        <v/>
      </c>
      <c r="C517" s="62" t="str">
        <f>IF(Journal!L189=0,"",Journal!L189)</f>
        <v/>
      </c>
      <c r="D517" s="43" t="str">
        <f>IF(Journal!E189="","",Journal!E189)</f>
        <v/>
      </c>
      <c r="F517" s="2" t="str">
        <f>IF(Journal!M189=0,"",Journal!M189)</f>
        <v/>
      </c>
    </row>
    <row r="518" spans="2:6" x14ac:dyDescent="0.2">
      <c r="B518" s="44" t="str">
        <f>IF(Journal!B190="","",Journal!B190)</f>
        <v/>
      </c>
      <c r="C518" s="62" t="str">
        <f>IF(Journal!L190=0,"",Journal!L190)</f>
        <v/>
      </c>
      <c r="D518" s="43" t="str">
        <f>IF(Journal!E190="","",Journal!E190)</f>
        <v/>
      </c>
      <c r="F518" s="2" t="str">
        <f>IF(Journal!M190=0,"",Journal!M190)</f>
        <v/>
      </c>
    </row>
    <row r="519" spans="2:6" x14ac:dyDescent="0.2">
      <c r="B519" s="44" t="str">
        <f>IF(Journal!B191="","",Journal!B191)</f>
        <v/>
      </c>
      <c r="C519" s="62" t="str">
        <f>IF(Journal!L191=0,"",Journal!L191)</f>
        <v/>
      </c>
      <c r="D519" s="43" t="str">
        <f>IF(Journal!E191="","",Journal!E191)</f>
        <v/>
      </c>
      <c r="F519" s="2" t="str">
        <f>IF(Journal!M191=0,"",Journal!M191)</f>
        <v/>
      </c>
    </row>
    <row r="520" spans="2:6" x14ac:dyDescent="0.2">
      <c r="B520" s="44" t="str">
        <f>IF(Journal!B192="","",Journal!B192)</f>
        <v/>
      </c>
      <c r="C520" s="62" t="str">
        <f>IF(Journal!L192=0,"",Journal!L192)</f>
        <v/>
      </c>
      <c r="D520" s="43" t="str">
        <f>IF(Journal!E192="","",Journal!E192)</f>
        <v/>
      </c>
      <c r="F520" s="2" t="str">
        <f>IF(Journal!M192=0,"",Journal!M192)</f>
        <v/>
      </c>
    </row>
    <row r="521" spans="2:6" x14ac:dyDescent="0.2">
      <c r="B521" s="44" t="str">
        <f>IF(Journal!B193="","",Journal!B193)</f>
        <v/>
      </c>
      <c r="C521" s="62" t="str">
        <f>IF(Journal!L193=0,"",Journal!L193)</f>
        <v/>
      </c>
      <c r="D521" s="43" t="str">
        <f>IF(Journal!E193="","",Journal!E193)</f>
        <v/>
      </c>
      <c r="F521" s="2" t="str">
        <f>IF(Journal!M193=0,"",Journal!M193)</f>
        <v/>
      </c>
    </row>
    <row r="522" spans="2:6" x14ac:dyDescent="0.2">
      <c r="B522" s="44" t="str">
        <f>IF(Journal!B194="","",Journal!B194)</f>
        <v/>
      </c>
      <c r="C522" s="62" t="str">
        <f>IF(Journal!L194=0,"",Journal!L194)</f>
        <v/>
      </c>
      <c r="D522" s="43" t="str">
        <f>IF(Journal!E194="","",Journal!E194)</f>
        <v/>
      </c>
      <c r="F522" s="2" t="str">
        <f>IF(Journal!M194=0,"",Journal!M194)</f>
        <v/>
      </c>
    </row>
    <row r="523" spans="2:6" x14ac:dyDescent="0.2">
      <c r="B523" s="44" t="str">
        <f>IF(Journal!B195="","",Journal!B195)</f>
        <v/>
      </c>
      <c r="C523" s="62" t="str">
        <f>IF(Journal!L195=0,"",Journal!L195)</f>
        <v/>
      </c>
      <c r="D523" s="43" t="str">
        <f>IF(Journal!E195="","",Journal!E195)</f>
        <v/>
      </c>
      <c r="F523" s="2" t="str">
        <f>IF(Journal!M195=0,"",Journal!M195)</f>
        <v/>
      </c>
    </row>
    <row r="524" spans="2:6" x14ac:dyDescent="0.2">
      <c r="B524" s="44" t="str">
        <f>IF(Journal!B196="","",Journal!B196)</f>
        <v/>
      </c>
      <c r="C524" s="62" t="str">
        <f>IF(Journal!L196=0,"",Journal!L196)</f>
        <v/>
      </c>
      <c r="D524" s="43" t="str">
        <f>IF(Journal!E196="","",Journal!E196)</f>
        <v/>
      </c>
      <c r="F524" s="2" t="str">
        <f>IF(Journal!M196=0,"",Journal!M196)</f>
        <v/>
      </c>
    </row>
    <row r="525" spans="2:6" x14ac:dyDescent="0.2">
      <c r="B525" s="44" t="str">
        <f>IF(Journal!B197="","",Journal!B197)</f>
        <v/>
      </c>
      <c r="C525" s="62" t="str">
        <f>IF(Journal!L197=0,"",Journal!L197)</f>
        <v/>
      </c>
      <c r="D525" s="43" t="str">
        <f>IF(Journal!E197="","",Journal!E197)</f>
        <v/>
      </c>
      <c r="F525" s="2" t="str">
        <f>IF(Journal!M197=0,"",Journal!M197)</f>
        <v/>
      </c>
    </row>
    <row r="526" spans="2:6" x14ac:dyDescent="0.2">
      <c r="B526" s="44" t="str">
        <f>IF(Journal!B198="","",Journal!B198)</f>
        <v/>
      </c>
      <c r="C526" s="62" t="str">
        <f>IF(Journal!L198=0,"",Journal!L198)</f>
        <v/>
      </c>
      <c r="D526" s="43" t="str">
        <f>IF(Journal!E198="","",Journal!E198)</f>
        <v/>
      </c>
      <c r="F526" s="2" t="str">
        <f>IF(Journal!M198=0,"",Journal!M198)</f>
        <v/>
      </c>
    </row>
    <row r="527" spans="2:6" x14ac:dyDescent="0.2">
      <c r="B527" s="44" t="str">
        <f>IF(Journal!B199="","",Journal!B199)</f>
        <v/>
      </c>
      <c r="C527" s="62" t="str">
        <f>IF(Journal!L199=0,"",Journal!L199)</f>
        <v/>
      </c>
      <c r="D527" s="43" t="str">
        <f>IF(Journal!E199="","",Journal!E199)</f>
        <v/>
      </c>
      <c r="F527" s="2" t="str">
        <f>IF(Journal!M199=0,"",Journal!M199)</f>
        <v/>
      </c>
    </row>
    <row r="528" spans="2:6" x14ac:dyDescent="0.2">
      <c r="B528" s="44" t="str">
        <f>IF(Journal!B200="","",Journal!B200)</f>
        <v/>
      </c>
      <c r="C528" s="62" t="str">
        <f>IF(Journal!L200=0,"",Journal!L200)</f>
        <v/>
      </c>
      <c r="D528" s="43" t="str">
        <f>IF(Journal!E200="","",Journal!E200)</f>
        <v/>
      </c>
      <c r="F528" s="2" t="str">
        <f>IF(Journal!M200=0,"",Journal!M200)</f>
        <v/>
      </c>
    </row>
    <row r="529" spans="2:6" x14ac:dyDescent="0.2">
      <c r="B529" s="44" t="str">
        <f>IF(Journal!B201="","",Journal!B201)</f>
        <v/>
      </c>
      <c r="C529" s="62" t="str">
        <f>IF(Journal!L201=0,"",Journal!L201)</f>
        <v/>
      </c>
      <c r="D529" s="43" t="str">
        <f>IF(Journal!E201="","",Journal!E201)</f>
        <v/>
      </c>
      <c r="F529" s="2" t="str">
        <f>IF(Journal!M201=0,"",Journal!M201)</f>
        <v/>
      </c>
    </row>
    <row r="530" spans="2:6" x14ac:dyDescent="0.2">
      <c r="B530" s="44" t="str">
        <f>IF(Journal!B202="","",Journal!B202)</f>
        <v/>
      </c>
      <c r="C530" s="62" t="str">
        <f>IF(Journal!L202=0,"",Journal!L202)</f>
        <v/>
      </c>
      <c r="D530" s="43" t="str">
        <f>IF(Journal!E202="","",Journal!E202)</f>
        <v/>
      </c>
      <c r="F530" s="2" t="str">
        <f>IF(Journal!M202=0,"",Journal!M202)</f>
        <v/>
      </c>
    </row>
    <row r="531" spans="2:6" x14ac:dyDescent="0.2">
      <c r="B531" s="44" t="str">
        <f>IF(Journal!B203="","",Journal!B203)</f>
        <v/>
      </c>
      <c r="C531" s="62" t="str">
        <f>IF(Journal!L203=0,"",Journal!L203)</f>
        <v/>
      </c>
      <c r="D531" s="43" t="str">
        <f>IF(Journal!E203="","",Journal!E203)</f>
        <v/>
      </c>
      <c r="F531" s="2" t="str">
        <f>IF(Journal!M203=0,"",Journal!M203)</f>
        <v/>
      </c>
    </row>
    <row r="532" spans="2:6" x14ac:dyDescent="0.2">
      <c r="B532" s="44" t="str">
        <f>IF(Journal!B204="","",Journal!B204)</f>
        <v/>
      </c>
      <c r="C532" s="62" t="str">
        <f>IF(Journal!L204=0,"",Journal!L204)</f>
        <v/>
      </c>
      <c r="D532" s="43" t="str">
        <f>IF(Journal!E204="","",Journal!E204)</f>
        <v/>
      </c>
      <c r="F532" s="2" t="str">
        <f>IF(Journal!M204=0,"",Journal!M204)</f>
        <v/>
      </c>
    </row>
    <row r="533" spans="2:6" x14ac:dyDescent="0.2">
      <c r="B533" s="44" t="str">
        <f>IF(Journal!B205="","",Journal!B205)</f>
        <v/>
      </c>
      <c r="C533" s="62" t="str">
        <f>IF(Journal!L205=0,"",Journal!L205)</f>
        <v/>
      </c>
      <c r="D533" s="43" t="str">
        <f>IF(Journal!E205="","",Journal!E205)</f>
        <v/>
      </c>
      <c r="F533" s="2" t="str">
        <f>IF(Journal!M205=0,"",Journal!M205)</f>
        <v/>
      </c>
    </row>
    <row r="534" spans="2:6" x14ac:dyDescent="0.2">
      <c r="B534" s="44" t="str">
        <f>IF(Journal!B206="","",Journal!B206)</f>
        <v/>
      </c>
      <c r="C534" s="62" t="str">
        <f>IF(Journal!L206=0,"",Journal!L206)</f>
        <v/>
      </c>
      <c r="D534" s="43" t="str">
        <f>IF(Journal!E206="","",Journal!E206)</f>
        <v/>
      </c>
      <c r="F534" s="2" t="str">
        <f>IF(Journal!M206=0,"",Journal!M206)</f>
        <v/>
      </c>
    </row>
    <row r="535" spans="2:6" x14ac:dyDescent="0.2">
      <c r="B535" s="44" t="str">
        <f>IF(Journal!B207="","",Journal!B207)</f>
        <v/>
      </c>
      <c r="C535" s="62" t="str">
        <f>IF(Journal!L207=0,"",Journal!L207)</f>
        <v/>
      </c>
      <c r="D535" s="43" t="str">
        <f>IF(Journal!E207="","",Journal!E207)</f>
        <v/>
      </c>
      <c r="F535" s="2" t="str">
        <f>IF(Journal!M207=0,"",Journal!M207)</f>
        <v/>
      </c>
    </row>
    <row r="536" spans="2:6" x14ac:dyDescent="0.2">
      <c r="B536" s="44" t="str">
        <f>IF(Journal!B208="","",Journal!B208)</f>
        <v/>
      </c>
      <c r="C536" s="62" t="str">
        <f>IF(Journal!L208=0,"",Journal!L208)</f>
        <v/>
      </c>
      <c r="D536" s="43" t="str">
        <f>IF(Journal!E208="","",Journal!E208)</f>
        <v/>
      </c>
      <c r="F536" s="2" t="str">
        <f>IF(Journal!M208=0,"",Journal!M208)</f>
        <v/>
      </c>
    </row>
    <row r="537" spans="2:6" x14ac:dyDescent="0.2">
      <c r="B537" s="44" t="str">
        <f>IF(Journal!B209="","",Journal!B209)</f>
        <v/>
      </c>
      <c r="C537" s="62" t="str">
        <f>IF(Journal!L209=0,"",Journal!L209)</f>
        <v/>
      </c>
      <c r="D537" s="43" t="str">
        <f>IF(Journal!E209="","",Journal!E209)</f>
        <v/>
      </c>
      <c r="F537" s="2" t="str">
        <f>IF(Journal!M209=0,"",Journal!M209)</f>
        <v/>
      </c>
    </row>
    <row r="538" spans="2:6" x14ac:dyDescent="0.2">
      <c r="B538" s="44" t="str">
        <f>IF(Journal!B210="","",Journal!B210)</f>
        <v/>
      </c>
      <c r="C538" s="62" t="str">
        <f>IF(Journal!L210=0,"",Journal!L210)</f>
        <v/>
      </c>
      <c r="D538" s="43" t="str">
        <f>IF(Journal!E210="","",Journal!E210)</f>
        <v/>
      </c>
      <c r="F538" s="2" t="str">
        <f>IF(Journal!M210=0,"",Journal!M210)</f>
        <v/>
      </c>
    </row>
    <row r="539" spans="2:6" x14ac:dyDescent="0.2">
      <c r="B539" s="44" t="str">
        <f>IF(Journal!B211="","",Journal!B211)</f>
        <v/>
      </c>
      <c r="C539" s="62" t="str">
        <f>IF(Journal!L211=0,"",Journal!L211)</f>
        <v/>
      </c>
      <c r="D539" s="43" t="str">
        <f>IF(Journal!E211="","",Journal!E211)</f>
        <v/>
      </c>
      <c r="F539" s="2" t="str">
        <f>IF(Journal!M211=0,"",Journal!M211)</f>
        <v/>
      </c>
    </row>
    <row r="540" spans="2:6" x14ac:dyDescent="0.2">
      <c r="B540" s="44" t="str">
        <f>IF(Journal!B212="","",Journal!B212)</f>
        <v/>
      </c>
      <c r="C540" s="62" t="str">
        <f>IF(Journal!L212=0,"",Journal!L212)</f>
        <v/>
      </c>
      <c r="D540" s="43" t="str">
        <f>IF(Journal!E212="","",Journal!E212)</f>
        <v/>
      </c>
      <c r="F540" s="2" t="str">
        <f>IF(Journal!M212=0,"",Journal!M212)</f>
        <v/>
      </c>
    </row>
    <row r="541" spans="2:6" x14ac:dyDescent="0.2">
      <c r="B541" s="44" t="str">
        <f>IF(Journal!B213="","",Journal!B213)</f>
        <v/>
      </c>
      <c r="C541" s="62" t="str">
        <f>IF(Journal!L213=0,"",Journal!L213)</f>
        <v/>
      </c>
      <c r="D541" s="43" t="str">
        <f>IF(Journal!E213="","",Journal!E213)</f>
        <v/>
      </c>
      <c r="F541" s="2" t="str">
        <f>IF(Journal!M213=0,"",Journal!M213)</f>
        <v/>
      </c>
    </row>
    <row r="542" spans="2:6" x14ac:dyDescent="0.2">
      <c r="B542" s="44" t="str">
        <f>IF(Journal!B214="","",Journal!B214)</f>
        <v/>
      </c>
      <c r="C542" s="62" t="str">
        <f>IF(Journal!L214=0,"",Journal!L214)</f>
        <v/>
      </c>
      <c r="D542" s="43" t="str">
        <f>IF(Journal!E214="","",Journal!E214)</f>
        <v/>
      </c>
      <c r="F542" s="2" t="str">
        <f>IF(Journal!M214=0,"",Journal!M214)</f>
        <v/>
      </c>
    </row>
    <row r="543" spans="2:6" x14ac:dyDescent="0.2">
      <c r="B543" s="44" t="str">
        <f>IF(Journal!B215="","",Journal!B215)</f>
        <v/>
      </c>
      <c r="C543" s="62" t="str">
        <f>IF(Journal!L215=0,"",Journal!L215)</f>
        <v/>
      </c>
      <c r="D543" s="43" t="str">
        <f>IF(Journal!E215="","",Journal!E215)</f>
        <v/>
      </c>
      <c r="F543" s="2" t="str">
        <f>IF(Journal!M215=0,"",Journal!M215)</f>
        <v/>
      </c>
    </row>
    <row r="544" spans="2:6" x14ac:dyDescent="0.2">
      <c r="B544" s="44" t="str">
        <f>IF(Journal!B216="","",Journal!B216)</f>
        <v/>
      </c>
      <c r="C544" s="62" t="str">
        <f>IF(Journal!L216=0,"",Journal!L216)</f>
        <v/>
      </c>
      <c r="D544" s="43" t="str">
        <f>IF(Journal!E216="","",Journal!E216)</f>
        <v/>
      </c>
      <c r="F544" s="2" t="str">
        <f>IF(Journal!M216=0,"",Journal!M216)</f>
        <v/>
      </c>
    </row>
    <row r="545" spans="2:6" x14ac:dyDescent="0.2">
      <c r="B545" s="44" t="str">
        <f>IF(Journal!B217="","",Journal!B217)</f>
        <v/>
      </c>
      <c r="C545" s="62" t="str">
        <f>IF(Journal!L217=0,"",Journal!L217)</f>
        <v/>
      </c>
      <c r="D545" s="43" t="str">
        <f>IF(Journal!E217="","",Journal!E217)</f>
        <v/>
      </c>
      <c r="F545" s="2" t="str">
        <f>IF(Journal!M217=0,"",Journal!M217)</f>
        <v/>
      </c>
    </row>
    <row r="546" spans="2:6" x14ac:dyDescent="0.2">
      <c r="B546" s="44" t="str">
        <f>IF(Journal!B218="","",Journal!B218)</f>
        <v/>
      </c>
      <c r="C546" s="62" t="str">
        <f>IF(Journal!L218=0,"",Journal!L218)</f>
        <v/>
      </c>
      <c r="D546" s="43" t="str">
        <f>IF(Journal!E218="","",Journal!E218)</f>
        <v/>
      </c>
      <c r="F546" s="2" t="str">
        <f>IF(Journal!M218=0,"",Journal!M218)</f>
        <v/>
      </c>
    </row>
    <row r="547" spans="2:6" x14ac:dyDescent="0.2">
      <c r="B547" s="44" t="str">
        <f>IF(Journal!B219="","",Journal!B219)</f>
        <v/>
      </c>
      <c r="C547" s="62" t="str">
        <f>IF(Journal!L219=0,"",Journal!L219)</f>
        <v/>
      </c>
      <c r="D547" s="43" t="str">
        <f>IF(Journal!E219="","",Journal!E219)</f>
        <v/>
      </c>
      <c r="F547" s="2" t="str">
        <f>IF(Journal!M219=0,"",Journal!M219)</f>
        <v/>
      </c>
    </row>
    <row r="548" spans="2:6" x14ac:dyDescent="0.2">
      <c r="B548" s="44" t="str">
        <f>IF(Journal!B220="","",Journal!B220)</f>
        <v/>
      </c>
      <c r="C548" s="62" t="str">
        <f>IF(Journal!L220=0,"",Journal!L220)</f>
        <v/>
      </c>
      <c r="D548" s="43" t="str">
        <f>IF(Journal!E220="","",Journal!E220)</f>
        <v/>
      </c>
      <c r="F548" s="2" t="str">
        <f>IF(Journal!M220=0,"",Journal!M220)</f>
        <v/>
      </c>
    </row>
    <row r="549" spans="2:6" x14ac:dyDescent="0.2">
      <c r="B549" s="44" t="str">
        <f>IF(Journal!B221="","",Journal!B221)</f>
        <v/>
      </c>
      <c r="C549" s="62" t="str">
        <f>IF(Journal!L221=0,"",Journal!L221)</f>
        <v/>
      </c>
      <c r="D549" s="43" t="str">
        <f>IF(Journal!E221="","",Journal!E221)</f>
        <v/>
      </c>
      <c r="F549" s="2" t="str">
        <f>IF(Journal!M221=0,"",Journal!M221)</f>
        <v/>
      </c>
    </row>
    <row r="550" spans="2:6" x14ac:dyDescent="0.2">
      <c r="B550" s="44" t="str">
        <f>IF(Journal!B222="","",Journal!B222)</f>
        <v/>
      </c>
      <c r="C550" s="62" t="str">
        <f>IF(Journal!L222=0,"",Journal!L222)</f>
        <v/>
      </c>
      <c r="D550" s="43" t="str">
        <f>IF(Journal!E222="","",Journal!E222)</f>
        <v/>
      </c>
      <c r="F550" s="2" t="str">
        <f>IF(Journal!M222=0,"",Journal!M222)</f>
        <v/>
      </c>
    </row>
    <row r="551" spans="2:6" x14ac:dyDescent="0.2">
      <c r="B551" s="44" t="str">
        <f>IF(Journal!B223="","",Journal!B223)</f>
        <v/>
      </c>
      <c r="C551" s="62" t="str">
        <f>IF(Journal!L223=0,"",Journal!L223)</f>
        <v/>
      </c>
      <c r="D551" s="43" t="str">
        <f>IF(Journal!E223="","",Journal!E223)</f>
        <v/>
      </c>
      <c r="F551" s="2" t="str">
        <f>IF(Journal!M223=0,"",Journal!M223)</f>
        <v/>
      </c>
    </row>
    <row r="552" spans="2:6" x14ac:dyDescent="0.2">
      <c r="B552" s="44" t="str">
        <f>IF(Journal!B224="","",Journal!B224)</f>
        <v/>
      </c>
      <c r="C552" s="62" t="str">
        <f>IF(Journal!L224=0,"",Journal!L224)</f>
        <v/>
      </c>
      <c r="D552" s="43" t="str">
        <f>IF(Journal!E224="","",Journal!E224)</f>
        <v/>
      </c>
      <c r="F552" s="2" t="str">
        <f>IF(Journal!M224=0,"",Journal!M224)</f>
        <v/>
      </c>
    </row>
    <row r="553" spans="2:6" x14ac:dyDescent="0.2">
      <c r="B553" s="44" t="str">
        <f>IF(Journal!B225="","",Journal!B225)</f>
        <v/>
      </c>
      <c r="C553" s="62" t="str">
        <f>IF(Journal!L225=0,"",Journal!L225)</f>
        <v/>
      </c>
      <c r="D553" s="43" t="str">
        <f>IF(Journal!E225="","",Journal!E225)</f>
        <v/>
      </c>
      <c r="F553" s="2" t="str">
        <f>IF(Journal!M225=0,"",Journal!M225)</f>
        <v/>
      </c>
    </row>
    <row r="554" spans="2:6" x14ac:dyDescent="0.2">
      <c r="B554" s="44" t="str">
        <f>IF(Journal!B226="","",Journal!B226)</f>
        <v/>
      </c>
      <c r="C554" s="62" t="str">
        <f>IF(Journal!L226=0,"",Journal!L226)</f>
        <v/>
      </c>
      <c r="D554" s="43" t="str">
        <f>IF(Journal!E226="","",Journal!E226)</f>
        <v/>
      </c>
      <c r="F554" s="2" t="str">
        <f>IF(Journal!M226=0,"",Journal!M226)</f>
        <v/>
      </c>
    </row>
    <row r="555" spans="2:6" x14ac:dyDescent="0.2">
      <c r="B555" s="44" t="str">
        <f>IF(Journal!B227="","",Journal!B227)</f>
        <v/>
      </c>
      <c r="C555" s="62" t="str">
        <f>IF(Journal!L227=0,"",Journal!L227)</f>
        <v/>
      </c>
      <c r="D555" s="43" t="str">
        <f>IF(Journal!E227="","",Journal!E227)</f>
        <v/>
      </c>
      <c r="F555" s="2" t="str">
        <f>IF(Journal!M227=0,"",Journal!M227)</f>
        <v/>
      </c>
    </row>
    <row r="556" spans="2:6" x14ac:dyDescent="0.2">
      <c r="B556" s="44" t="str">
        <f>IF(Journal!B228="","",Journal!B228)</f>
        <v/>
      </c>
      <c r="C556" s="62" t="str">
        <f>IF(Journal!L228=0,"",Journal!L228)</f>
        <v/>
      </c>
      <c r="D556" s="43" t="str">
        <f>IF(Journal!E228="","",Journal!E228)</f>
        <v/>
      </c>
      <c r="F556" s="2" t="str">
        <f>IF(Journal!M228=0,"",Journal!M228)</f>
        <v/>
      </c>
    </row>
    <row r="557" spans="2:6" x14ac:dyDescent="0.2">
      <c r="B557" s="44" t="str">
        <f>IF(Journal!B229="","",Journal!B229)</f>
        <v/>
      </c>
      <c r="C557" s="62" t="str">
        <f>IF(Journal!L229=0,"",Journal!L229)</f>
        <v/>
      </c>
      <c r="D557" s="43" t="str">
        <f>IF(Journal!E229="","",Journal!E229)</f>
        <v/>
      </c>
      <c r="F557" s="2" t="str">
        <f>IF(Journal!M229=0,"",Journal!M229)</f>
        <v/>
      </c>
    </row>
    <row r="558" spans="2:6" x14ac:dyDescent="0.2">
      <c r="B558" s="44" t="str">
        <f>IF(Journal!B230="","",Journal!B230)</f>
        <v/>
      </c>
      <c r="C558" s="62" t="str">
        <f>IF(Journal!L230=0,"",Journal!L230)</f>
        <v/>
      </c>
      <c r="D558" s="43" t="str">
        <f>IF(Journal!E230="","",Journal!E230)</f>
        <v/>
      </c>
      <c r="F558" s="2" t="str">
        <f>IF(Journal!M230=0,"",Journal!M230)</f>
        <v/>
      </c>
    </row>
    <row r="559" spans="2:6" x14ac:dyDescent="0.2">
      <c r="B559" s="44" t="str">
        <f>IF(Journal!B231="","",Journal!B231)</f>
        <v/>
      </c>
      <c r="C559" s="62" t="str">
        <f>IF(Journal!L231=0,"",Journal!L231)</f>
        <v/>
      </c>
      <c r="D559" s="43" t="str">
        <f>IF(Journal!E231="","",Journal!E231)</f>
        <v/>
      </c>
      <c r="F559" s="2" t="str">
        <f>IF(Journal!M231=0,"",Journal!M231)</f>
        <v/>
      </c>
    </row>
    <row r="560" spans="2:6" x14ac:dyDescent="0.2">
      <c r="B560" s="44" t="str">
        <f>IF(Journal!B232="","",Journal!B232)</f>
        <v/>
      </c>
      <c r="C560" s="62" t="str">
        <f>IF(Journal!L232=0,"",Journal!L232)</f>
        <v/>
      </c>
      <c r="D560" s="43" t="str">
        <f>IF(Journal!E232="","",Journal!E232)</f>
        <v/>
      </c>
      <c r="F560" s="2" t="str">
        <f>IF(Journal!M232=0,"",Journal!M232)</f>
        <v/>
      </c>
    </row>
    <row r="561" spans="2:6" x14ac:dyDescent="0.2">
      <c r="B561" s="44" t="str">
        <f>IF(Journal!B233="","",Journal!B233)</f>
        <v/>
      </c>
      <c r="C561" s="62" t="str">
        <f>IF(Journal!L233=0,"",Journal!L233)</f>
        <v/>
      </c>
      <c r="D561" s="43" t="str">
        <f>IF(Journal!E233="","",Journal!E233)</f>
        <v/>
      </c>
      <c r="F561" s="2" t="str">
        <f>IF(Journal!M233=0,"",Journal!M233)</f>
        <v/>
      </c>
    </row>
    <row r="562" spans="2:6" x14ac:dyDescent="0.2">
      <c r="B562" s="44" t="str">
        <f>IF(Journal!B234="","",Journal!B234)</f>
        <v/>
      </c>
      <c r="C562" s="62" t="str">
        <f>IF(Journal!L234=0,"",Journal!L234)</f>
        <v/>
      </c>
      <c r="D562" s="43" t="str">
        <f>IF(Journal!E234="","",Journal!E234)</f>
        <v/>
      </c>
      <c r="F562" s="2" t="str">
        <f>IF(Journal!M234=0,"",Journal!M234)</f>
        <v/>
      </c>
    </row>
    <row r="563" spans="2:6" x14ac:dyDescent="0.2">
      <c r="B563" s="44" t="str">
        <f>IF(Journal!B235="","",Journal!B235)</f>
        <v/>
      </c>
      <c r="C563" s="62" t="str">
        <f>IF(Journal!L235=0,"",Journal!L235)</f>
        <v/>
      </c>
      <c r="D563" s="43" t="str">
        <f>IF(Journal!E235="","",Journal!E235)</f>
        <v/>
      </c>
      <c r="F563" s="2" t="str">
        <f>IF(Journal!M235=0,"",Journal!M235)</f>
        <v/>
      </c>
    </row>
    <row r="564" spans="2:6" x14ac:dyDescent="0.2">
      <c r="B564" s="44" t="str">
        <f>IF(Journal!B236="","",Journal!B236)</f>
        <v/>
      </c>
      <c r="C564" s="62" t="str">
        <f>IF(Journal!L236=0,"",Journal!L236)</f>
        <v/>
      </c>
      <c r="D564" s="43" t="str">
        <f>IF(Journal!E236="","",Journal!E236)</f>
        <v/>
      </c>
      <c r="F564" s="2" t="str">
        <f>IF(Journal!M236=0,"",Journal!M236)</f>
        <v/>
      </c>
    </row>
    <row r="565" spans="2:6" x14ac:dyDescent="0.2">
      <c r="B565" s="44" t="str">
        <f>IF(Journal!B237="","",Journal!B237)</f>
        <v/>
      </c>
      <c r="C565" s="62" t="str">
        <f>IF(Journal!L237=0,"",Journal!L237)</f>
        <v/>
      </c>
      <c r="D565" s="43" t="str">
        <f>IF(Journal!E237="","",Journal!E237)</f>
        <v/>
      </c>
      <c r="F565" s="2" t="str">
        <f>IF(Journal!M237=0,"",Journal!M237)</f>
        <v/>
      </c>
    </row>
    <row r="566" spans="2:6" x14ac:dyDescent="0.2">
      <c r="B566" s="44" t="str">
        <f>IF(Journal!B238="","",Journal!B238)</f>
        <v/>
      </c>
      <c r="C566" s="62" t="str">
        <f>IF(Journal!L238=0,"",Journal!L238)</f>
        <v/>
      </c>
      <c r="D566" s="43" t="str">
        <f>IF(Journal!E238="","",Journal!E238)</f>
        <v/>
      </c>
      <c r="F566" s="2" t="str">
        <f>IF(Journal!M238=0,"",Journal!M238)</f>
        <v/>
      </c>
    </row>
    <row r="567" spans="2:6" x14ac:dyDescent="0.2">
      <c r="B567" s="44" t="str">
        <f>IF(Journal!B239="","",Journal!B239)</f>
        <v/>
      </c>
      <c r="C567" s="62" t="str">
        <f>IF(Journal!L239=0,"",Journal!L239)</f>
        <v/>
      </c>
      <c r="D567" s="43" t="str">
        <f>IF(Journal!E239="","",Journal!E239)</f>
        <v/>
      </c>
      <c r="F567" s="2" t="str">
        <f>IF(Journal!M239=0,"",Journal!M239)</f>
        <v/>
      </c>
    </row>
    <row r="568" spans="2:6" x14ac:dyDescent="0.2">
      <c r="B568" s="44" t="str">
        <f>IF(Journal!B240="","",Journal!B240)</f>
        <v/>
      </c>
      <c r="C568" s="62" t="str">
        <f>IF(Journal!L240=0,"",Journal!L240)</f>
        <v/>
      </c>
      <c r="D568" s="43" t="str">
        <f>IF(Journal!E240="","",Journal!E240)</f>
        <v/>
      </c>
      <c r="F568" s="2" t="str">
        <f>IF(Journal!M240=0,"",Journal!M240)</f>
        <v/>
      </c>
    </row>
    <row r="569" spans="2:6" x14ac:dyDescent="0.2">
      <c r="B569" s="44" t="str">
        <f>IF(Journal!B241="","",Journal!B241)</f>
        <v/>
      </c>
      <c r="C569" s="62" t="str">
        <f>IF(Journal!L241=0,"",Journal!L241)</f>
        <v/>
      </c>
      <c r="D569" s="43" t="str">
        <f>IF(Journal!E241="","",Journal!E241)</f>
        <v/>
      </c>
      <c r="F569" s="2" t="str">
        <f>IF(Journal!M241=0,"",Journal!M241)</f>
        <v/>
      </c>
    </row>
    <row r="570" spans="2:6" x14ac:dyDescent="0.2">
      <c r="B570" s="44" t="str">
        <f>IF(Journal!B242="","",Journal!B242)</f>
        <v/>
      </c>
      <c r="C570" s="62" t="str">
        <f>IF(Journal!L242=0,"",Journal!L242)</f>
        <v/>
      </c>
      <c r="D570" s="43" t="str">
        <f>IF(Journal!E242="","",Journal!E242)</f>
        <v/>
      </c>
      <c r="F570" s="2" t="str">
        <f>IF(Journal!M242=0,"",Journal!M242)</f>
        <v/>
      </c>
    </row>
    <row r="571" spans="2:6" x14ac:dyDescent="0.2">
      <c r="B571" s="44" t="str">
        <f>IF(Journal!B243="","",Journal!B243)</f>
        <v/>
      </c>
      <c r="C571" s="62" t="str">
        <f>IF(Journal!L243=0,"",Journal!L243)</f>
        <v/>
      </c>
      <c r="D571" s="43" t="str">
        <f>IF(Journal!E243="","",Journal!E243)</f>
        <v/>
      </c>
      <c r="F571" s="2" t="str">
        <f>IF(Journal!M243=0,"",Journal!M243)</f>
        <v/>
      </c>
    </row>
    <row r="572" spans="2:6" x14ac:dyDescent="0.2">
      <c r="B572" s="44" t="str">
        <f>IF(Journal!B244="","",Journal!B244)</f>
        <v/>
      </c>
      <c r="C572" s="62" t="str">
        <f>IF(Journal!L244=0,"",Journal!L244)</f>
        <v/>
      </c>
      <c r="D572" s="43" t="str">
        <f>IF(Journal!E244="","",Journal!E244)</f>
        <v/>
      </c>
      <c r="F572" s="2" t="str">
        <f>IF(Journal!M244=0,"",Journal!M244)</f>
        <v/>
      </c>
    </row>
    <row r="573" spans="2:6" x14ac:dyDescent="0.2">
      <c r="B573" s="44" t="str">
        <f>IF(Journal!B245="","",Journal!B245)</f>
        <v/>
      </c>
      <c r="C573" s="62" t="str">
        <f>IF(Journal!L245=0,"",Journal!L245)</f>
        <v/>
      </c>
      <c r="D573" s="43" t="str">
        <f>IF(Journal!E245="","",Journal!E245)</f>
        <v/>
      </c>
      <c r="F573" s="2" t="str">
        <f>IF(Journal!M245=0,"",Journal!M245)</f>
        <v/>
      </c>
    </row>
    <row r="574" spans="2:6" x14ac:dyDescent="0.2">
      <c r="B574" s="44" t="str">
        <f>IF(Journal!B246="","",Journal!B246)</f>
        <v/>
      </c>
      <c r="C574" s="62" t="str">
        <f>IF(Journal!L246=0,"",Journal!L246)</f>
        <v/>
      </c>
      <c r="D574" s="43" t="str">
        <f>IF(Journal!E246="","",Journal!E246)</f>
        <v/>
      </c>
      <c r="F574" s="2" t="str">
        <f>IF(Journal!M246=0,"",Journal!M246)</f>
        <v/>
      </c>
    </row>
    <row r="575" spans="2:6" x14ac:dyDescent="0.2">
      <c r="B575" s="44" t="str">
        <f>IF(Journal!B247="","",Journal!B247)</f>
        <v/>
      </c>
      <c r="C575" s="62" t="str">
        <f>IF(Journal!L247=0,"",Journal!L247)</f>
        <v/>
      </c>
      <c r="D575" s="43" t="str">
        <f>IF(Journal!E247="","",Journal!E247)</f>
        <v/>
      </c>
      <c r="F575" s="2" t="str">
        <f>IF(Journal!M247=0,"",Journal!M247)</f>
        <v/>
      </c>
    </row>
    <row r="576" spans="2:6" x14ac:dyDescent="0.2">
      <c r="B576" s="44" t="str">
        <f>IF(Journal!B248="","",Journal!B248)</f>
        <v/>
      </c>
      <c r="C576" s="62" t="str">
        <f>IF(Journal!L248=0,"",Journal!L248)</f>
        <v/>
      </c>
      <c r="D576" s="43" t="str">
        <f>IF(Journal!E248="","",Journal!E248)</f>
        <v/>
      </c>
      <c r="F576" s="2" t="str">
        <f>IF(Journal!M248=0,"",Journal!M248)</f>
        <v/>
      </c>
    </row>
    <row r="577" spans="2:6" x14ac:dyDescent="0.2">
      <c r="B577" s="44" t="str">
        <f>IF(Journal!B249="","",Journal!B249)</f>
        <v/>
      </c>
      <c r="C577" s="62" t="str">
        <f>IF(Journal!L249=0,"",Journal!L249)</f>
        <v/>
      </c>
      <c r="D577" s="43" t="str">
        <f>IF(Journal!E249="","",Journal!E249)</f>
        <v/>
      </c>
      <c r="F577" s="2" t="str">
        <f>IF(Journal!M249=0,"",Journal!M249)</f>
        <v/>
      </c>
    </row>
    <row r="578" spans="2:6" x14ac:dyDescent="0.2">
      <c r="B578" s="44" t="str">
        <f>IF(Journal!B250="","",Journal!B250)</f>
        <v/>
      </c>
      <c r="C578" s="62" t="str">
        <f>IF(Journal!L250=0,"",Journal!L250)</f>
        <v/>
      </c>
      <c r="D578" s="43" t="str">
        <f>IF(Journal!E250="","",Journal!E250)</f>
        <v/>
      </c>
      <c r="F578" s="2" t="str">
        <f>IF(Journal!M250=0,"",Journal!M250)</f>
        <v/>
      </c>
    </row>
    <row r="579" spans="2:6" x14ac:dyDescent="0.2">
      <c r="B579" s="44" t="str">
        <f>IF(Journal!B251="","",Journal!B251)</f>
        <v/>
      </c>
      <c r="C579" s="62" t="str">
        <f>IF(Journal!L251=0,"",Journal!L251)</f>
        <v/>
      </c>
      <c r="D579" s="43" t="str">
        <f>IF(Journal!E251="","",Journal!E251)</f>
        <v/>
      </c>
      <c r="F579" s="2" t="str">
        <f>IF(Journal!M251=0,"",Journal!M251)</f>
        <v/>
      </c>
    </row>
    <row r="580" spans="2:6" x14ac:dyDescent="0.2">
      <c r="B580" s="44" t="str">
        <f>IF(Journal!B252="","",Journal!B252)</f>
        <v/>
      </c>
      <c r="C580" s="62" t="str">
        <f>IF(Journal!L252=0,"",Journal!L252)</f>
        <v/>
      </c>
      <c r="D580" s="43" t="str">
        <f>IF(Journal!E252="","",Journal!E252)</f>
        <v/>
      </c>
      <c r="F580" s="2" t="str">
        <f>IF(Journal!M252=0,"",Journal!M252)</f>
        <v/>
      </c>
    </row>
    <row r="581" spans="2:6" x14ac:dyDescent="0.2">
      <c r="B581" s="44" t="str">
        <f>IF(Journal!B253="","",Journal!B253)</f>
        <v/>
      </c>
      <c r="C581" s="62" t="str">
        <f>IF(Journal!L253=0,"",Journal!L253)</f>
        <v/>
      </c>
      <c r="D581" s="43" t="str">
        <f>IF(Journal!E253="","",Journal!E253)</f>
        <v/>
      </c>
      <c r="F581" s="2" t="str">
        <f>IF(Journal!M253=0,"",Journal!M253)</f>
        <v/>
      </c>
    </row>
    <row r="582" spans="2:6" x14ac:dyDescent="0.2">
      <c r="B582" s="44" t="str">
        <f>IF(Journal!B254="","",Journal!B254)</f>
        <v/>
      </c>
      <c r="C582" s="62" t="str">
        <f>IF(Journal!L254=0,"",Journal!L254)</f>
        <v/>
      </c>
      <c r="D582" s="43" t="str">
        <f>IF(Journal!E254="","",Journal!E254)</f>
        <v/>
      </c>
      <c r="F582" s="2" t="str">
        <f>IF(Journal!M254=0,"",Journal!M254)</f>
        <v/>
      </c>
    </row>
    <row r="583" spans="2:6" x14ac:dyDescent="0.2">
      <c r="B583" s="44" t="str">
        <f>IF(Journal!B255="","",Journal!B255)</f>
        <v/>
      </c>
      <c r="C583" s="62" t="str">
        <f>IF(Journal!L255=0,"",Journal!L255)</f>
        <v/>
      </c>
      <c r="D583" s="43" t="str">
        <f>IF(Journal!E255="","",Journal!E255)</f>
        <v/>
      </c>
      <c r="F583" s="2" t="str">
        <f>IF(Journal!M255=0,"",Journal!M255)</f>
        <v/>
      </c>
    </row>
    <row r="584" spans="2:6" x14ac:dyDescent="0.2">
      <c r="B584" s="44" t="str">
        <f>IF(Journal!B256="","",Journal!B256)</f>
        <v/>
      </c>
      <c r="C584" s="62" t="str">
        <f>IF(Journal!L256=0,"",Journal!L256)</f>
        <v/>
      </c>
      <c r="D584" s="43" t="str">
        <f>IF(Journal!E256="","",Journal!E256)</f>
        <v/>
      </c>
      <c r="F584" s="2" t="str">
        <f>IF(Journal!M256=0,"",Journal!M256)</f>
        <v/>
      </c>
    </row>
    <row r="585" spans="2:6" x14ac:dyDescent="0.2">
      <c r="B585" s="44" t="str">
        <f>IF(Journal!B257="","",Journal!B257)</f>
        <v/>
      </c>
      <c r="C585" s="62" t="str">
        <f>IF(Journal!L257=0,"",Journal!L257)</f>
        <v/>
      </c>
      <c r="D585" s="43" t="str">
        <f>IF(Journal!E257="","",Journal!E257)</f>
        <v/>
      </c>
      <c r="F585" s="2" t="str">
        <f>IF(Journal!M257=0,"",Journal!M257)</f>
        <v/>
      </c>
    </row>
    <row r="586" spans="2:6" x14ac:dyDescent="0.2">
      <c r="B586" s="44" t="str">
        <f>IF(Journal!B258="","",Journal!B258)</f>
        <v/>
      </c>
      <c r="C586" s="62" t="str">
        <f>IF(Journal!L258=0,"",Journal!L258)</f>
        <v/>
      </c>
      <c r="D586" s="43" t="str">
        <f>IF(Journal!E258="","",Journal!E258)</f>
        <v/>
      </c>
      <c r="F586" s="2" t="str">
        <f>IF(Journal!M258=0,"",Journal!M258)</f>
        <v/>
      </c>
    </row>
    <row r="587" spans="2:6" x14ac:dyDescent="0.2">
      <c r="B587" s="44" t="str">
        <f>IF(Journal!B259="","",Journal!B259)</f>
        <v/>
      </c>
      <c r="C587" s="62" t="str">
        <f>IF(Journal!L259=0,"",Journal!L259)</f>
        <v/>
      </c>
      <c r="D587" s="43" t="str">
        <f>IF(Journal!E259="","",Journal!E259)</f>
        <v/>
      </c>
      <c r="F587" s="2" t="str">
        <f>IF(Journal!M259=0,"",Journal!M259)</f>
        <v/>
      </c>
    </row>
    <row r="588" spans="2:6" x14ac:dyDescent="0.2">
      <c r="B588" s="44" t="str">
        <f>IF(Journal!B260="","",Journal!B260)</f>
        <v/>
      </c>
      <c r="C588" s="62" t="str">
        <f>IF(Journal!L260=0,"",Journal!L260)</f>
        <v/>
      </c>
      <c r="D588" s="43" t="str">
        <f>IF(Journal!E260="","",Journal!E260)</f>
        <v/>
      </c>
      <c r="F588" s="2" t="str">
        <f>IF(Journal!M260=0,"",Journal!M260)</f>
        <v/>
      </c>
    </row>
    <row r="589" spans="2:6" x14ac:dyDescent="0.2">
      <c r="B589" s="44" t="str">
        <f>IF(Journal!B261="","",Journal!B261)</f>
        <v/>
      </c>
      <c r="C589" s="62" t="str">
        <f>IF(Journal!L261=0,"",Journal!L261)</f>
        <v/>
      </c>
      <c r="D589" s="43" t="str">
        <f>IF(Journal!E261="","",Journal!E261)</f>
        <v/>
      </c>
      <c r="F589" s="2" t="str">
        <f>IF(Journal!M261=0,"",Journal!M261)</f>
        <v/>
      </c>
    </row>
    <row r="590" spans="2:6" x14ac:dyDescent="0.2">
      <c r="B590" s="44" t="str">
        <f>IF(Journal!B262="","",Journal!B262)</f>
        <v/>
      </c>
      <c r="C590" s="62" t="str">
        <f>IF(Journal!L262=0,"",Journal!L262)</f>
        <v/>
      </c>
      <c r="D590" s="43" t="str">
        <f>IF(Journal!E262="","",Journal!E262)</f>
        <v/>
      </c>
      <c r="F590" s="2" t="str">
        <f>IF(Journal!M262=0,"",Journal!M262)</f>
        <v/>
      </c>
    </row>
    <row r="591" spans="2:6" x14ac:dyDescent="0.2">
      <c r="B591" s="44" t="str">
        <f>IF(Journal!B263="","",Journal!B263)</f>
        <v/>
      </c>
      <c r="C591" s="62" t="str">
        <f>IF(Journal!L263=0,"",Journal!L263)</f>
        <v/>
      </c>
      <c r="D591" s="43" t="str">
        <f>IF(Journal!E263="","",Journal!E263)</f>
        <v/>
      </c>
      <c r="F591" s="2" t="str">
        <f>IF(Journal!M263=0,"",Journal!M263)</f>
        <v/>
      </c>
    </row>
    <row r="592" spans="2:6" x14ac:dyDescent="0.2">
      <c r="B592" s="44" t="str">
        <f>IF(Journal!B264="","",Journal!B264)</f>
        <v/>
      </c>
      <c r="C592" s="62" t="str">
        <f>IF(Journal!L264=0,"",Journal!L264)</f>
        <v/>
      </c>
      <c r="D592" s="43" t="str">
        <f>IF(Journal!E264="","",Journal!E264)</f>
        <v/>
      </c>
      <c r="F592" s="2" t="str">
        <f>IF(Journal!M264=0,"",Journal!M264)</f>
        <v/>
      </c>
    </row>
    <row r="593" spans="2:6" x14ac:dyDescent="0.2">
      <c r="B593" s="44" t="str">
        <f>IF(Journal!B265="","",Journal!B265)</f>
        <v/>
      </c>
      <c r="C593" s="62" t="str">
        <f>IF(Journal!L265=0,"",Journal!L265)</f>
        <v/>
      </c>
      <c r="D593" s="43" t="str">
        <f>IF(Journal!E265="","",Journal!E265)</f>
        <v/>
      </c>
      <c r="F593" s="2" t="str">
        <f>IF(Journal!M265=0,"",Journal!M265)</f>
        <v/>
      </c>
    </row>
    <row r="594" spans="2:6" x14ac:dyDescent="0.2">
      <c r="B594" s="44" t="str">
        <f>IF(Journal!B266="","",Journal!B266)</f>
        <v/>
      </c>
      <c r="C594" s="62" t="str">
        <f>IF(Journal!L266=0,"",Journal!L266)</f>
        <v/>
      </c>
      <c r="D594" s="43" t="str">
        <f>IF(Journal!E266="","",Journal!E266)</f>
        <v/>
      </c>
      <c r="F594" s="2" t="str">
        <f>IF(Journal!M266=0,"",Journal!M266)</f>
        <v/>
      </c>
    </row>
    <row r="595" spans="2:6" x14ac:dyDescent="0.2">
      <c r="B595" s="44" t="str">
        <f>IF(Journal!B267="","",Journal!B267)</f>
        <v/>
      </c>
      <c r="C595" s="62" t="str">
        <f>IF(Journal!L267=0,"",Journal!L267)</f>
        <v/>
      </c>
      <c r="D595" s="43" t="str">
        <f>IF(Journal!E267="","",Journal!E267)</f>
        <v/>
      </c>
      <c r="F595" s="2" t="str">
        <f>IF(Journal!M267=0,"",Journal!M267)</f>
        <v/>
      </c>
    </row>
    <row r="596" spans="2:6" x14ac:dyDescent="0.2">
      <c r="B596" s="44" t="str">
        <f>IF(Journal!B268="","",Journal!B268)</f>
        <v/>
      </c>
      <c r="C596" s="62" t="str">
        <f>IF(Journal!L268=0,"",Journal!L268)</f>
        <v/>
      </c>
      <c r="D596" s="43" t="str">
        <f>IF(Journal!E268="","",Journal!E268)</f>
        <v/>
      </c>
      <c r="F596" s="2" t="str">
        <f>IF(Journal!M268=0,"",Journal!M268)</f>
        <v/>
      </c>
    </row>
    <row r="597" spans="2:6" x14ac:dyDescent="0.2">
      <c r="B597" s="44" t="str">
        <f>IF(Journal!B269="","",Journal!B269)</f>
        <v/>
      </c>
      <c r="C597" s="62" t="str">
        <f>IF(Journal!L269=0,"",Journal!L269)</f>
        <v/>
      </c>
      <c r="D597" s="43" t="str">
        <f>IF(Journal!E269="","",Journal!E269)</f>
        <v/>
      </c>
      <c r="F597" s="2" t="str">
        <f>IF(Journal!M269=0,"",Journal!M269)</f>
        <v/>
      </c>
    </row>
    <row r="598" spans="2:6" x14ac:dyDescent="0.2">
      <c r="B598" s="44" t="str">
        <f>IF(Journal!B270="","",Journal!B270)</f>
        <v/>
      </c>
      <c r="C598" s="62" t="str">
        <f>IF(Journal!L270=0,"",Journal!L270)</f>
        <v/>
      </c>
      <c r="D598" s="43" t="str">
        <f>IF(Journal!E270="","",Journal!E270)</f>
        <v/>
      </c>
      <c r="F598" s="2" t="str">
        <f>IF(Journal!M270=0,"",Journal!M270)</f>
        <v/>
      </c>
    </row>
    <row r="599" spans="2:6" x14ac:dyDescent="0.2">
      <c r="B599" s="44" t="str">
        <f>IF(Journal!B271="","",Journal!B271)</f>
        <v/>
      </c>
      <c r="C599" s="62" t="str">
        <f>IF(Journal!L271=0,"",Journal!L271)</f>
        <v/>
      </c>
      <c r="D599" s="43" t="str">
        <f>IF(Journal!E271="","",Journal!E271)</f>
        <v/>
      </c>
      <c r="F599" s="2" t="str">
        <f>IF(Journal!M271=0,"",Journal!M271)</f>
        <v/>
      </c>
    </row>
    <row r="600" spans="2:6" x14ac:dyDescent="0.2">
      <c r="B600" s="44" t="str">
        <f>IF(Journal!B272="","",Journal!B272)</f>
        <v/>
      </c>
      <c r="C600" s="62" t="str">
        <f>IF(Journal!L272=0,"",Journal!L272)</f>
        <v/>
      </c>
      <c r="D600" s="43" t="str">
        <f>IF(Journal!E272="","",Journal!E272)</f>
        <v/>
      </c>
      <c r="F600" s="2" t="str">
        <f>IF(Journal!M272=0,"",Journal!M272)</f>
        <v/>
      </c>
    </row>
    <row r="601" spans="2:6" x14ac:dyDescent="0.2">
      <c r="B601" s="44" t="str">
        <f>IF(Journal!B273="","",Journal!B273)</f>
        <v/>
      </c>
      <c r="C601" s="62" t="str">
        <f>IF(Journal!L273=0,"",Journal!L273)</f>
        <v/>
      </c>
      <c r="D601" s="43" t="str">
        <f>IF(Journal!E273="","",Journal!E273)</f>
        <v/>
      </c>
      <c r="F601" s="2" t="str">
        <f>IF(Journal!M273=0,"",Journal!M273)</f>
        <v/>
      </c>
    </row>
    <row r="602" spans="2:6" x14ac:dyDescent="0.2">
      <c r="B602" s="44" t="str">
        <f>IF(Journal!B274="","",Journal!B274)</f>
        <v/>
      </c>
      <c r="C602" s="62" t="str">
        <f>IF(Journal!L274=0,"",Journal!L274)</f>
        <v/>
      </c>
      <c r="D602" s="43" t="str">
        <f>IF(Journal!E274="","",Journal!E274)</f>
        <v/>
      </c>
      <c r="F602" s="2" t="str">
        <f>IF(Journal!M274=0,"",Journal!M274)</f>
        <v/>
      </c>
    </row>
    <row r="603" spans="2:6" x14ac:dyDescent="0.2">
      <c r="B603" s="44" t="str">
        <f>IF(Journal!B275="","",Journal!B275)</f>
        <v/>
      </c>
      <c r="C603" s="62" t="str">
        <f>IF(Journal!L275=0,"",Journal!L275)</f>
        <v/>
      </c>
      <c r="D603" s="43" t="str">
        <f>IF(Journal!E275="","",Journal!E275)</f>
        <v/>
      </c>
      <c r="F603" s="2" t="str">
        <f>IF(Journal!M275=0,"",Journal!M275)</f>
        <v/>
      </c>
    </row>
    <row r="604" spans="2:6" x14ac:dyDescent="0.2">
      <c r="B604" s="44" t="str">
        <f>IF(Journal!B276="","",Journal!B276)</f>
        <v/>
      </c>
      <c r="C604" s="62" t="str">
        <f>IF(Journal!L276=0,"",Journal!L276)</f>
        <v/>
      </c>
      <c r="D604" s="43" t="str">
        <f>IF(Journal!E276="","",Journal!E276)</f>
        <v/>
      </c>
      <c r="F604" s="2" t="str">
        <f>IF(Journal!M276=0,"",Journal!M276)</f>
        <v/>
      </c>
    </row>
    <row r="605" spans="2:6" x14ac:dyDescent="0.2">
      <c r="B605" s="44" t="str">
        <f>IF(Journal!B277="","",Journal!B277)</f>
        <v/>
      </c>
      <c r="C605" s="62" t="str">
        <f>IF(Journal!L277=0,"",Journal!L277)</f>
        <v/>
      </c>
      <c r="D605" s="43" t="str">
        <f>IF(Journal!E277="","",Journal!E277)</f>
        <v/>
      </c>
      <c r="F605" s="2" t="str">
        <f>IF(Journal!M277=0,"",Journal!M277)</f>
        <v/>
      </c>
    </row>
    <row r="606" spans="2:6" x14ac:dyDescent="0.2">
      <c r="B606" s="44" t="str">
        <f>IF(Journal!B278="","",Journal!B278)</f>
        <v/>
      </c>
      <c r="C606" s="62" t="str">
        <f>IF(Journal!L278=0,"",Journal!L278)</f>
        <v/>
      </c>
      <c r="D606" s="43" t="str">
        <f>IF(Journal!E278="","",Journal!E278)</f>
        <v/>
      </c>
      <c r="F606" s="2" t="str">
        <f>IF(Journal!M278=0,"",Journal!M278)</f>
        <v/>
      </c>
    </row>
    <row r="607" spans="2:6" x14ac:dyDescent="0.2">
      <c r="B607" s="44" t="str">
        <f>IF(Journal!B279="","",Journal!B279)</f>
        <v/>
      </c>
      <c r="C607" s="62" t="str">
        <f>IF(Journal!L279=0,"",Journal!L279)</f>
        <v/>
      </c>
      <c r="D607" s="43" t="str">
        <f>IF(Journal!E279="","",Journal!E279)</f>
        <v/>
      </c>
      <c r="F607" s="2" t="str">
        <f>IF(Journal!M279=0,"",Journal!M279)</f>
        <v/>
      </c>
    </row>
    <row r="608" spans="2:6" x14ac:dyDescent="0.2">
      <c r="B608" s="44" t="str">
        <f>IF(Journal!B280="","",Journal!B280)</f>
        <v/>
      </c>
      <c r="C608" s="62" t="str">
        <f>IF(Journal!L280=0,"",Journal!L280)</f>
        <v/>
      </c>
      <c r="D608" s="43" t="str">
        <f>IF(Journal!E280="","",Journal!E280)</f>
        <v/>
      </c>
      <c r="F608" s="2" t="str">
        <f>IF(Journal!M280=0,"",Journal!M280)</f>
        <v/>
      </c>
    </row>
    <row r="609" spans="2:6" x14ac:dyDescent="0.2">
      <c r="B609" s="44" t="str">
        <f>IF(Journal!B281="","",Journal!B281)</f>
        <v/>
      </c>
      <c r="C609" s="62" t="str">
        <f>IF(Journal!L281=0,"",Journal!L281)</f>
        <v/>
      </c>
      <c r="D609" s="43" t="str">
        <f>IF(Journal!E281="","",Journal!E281)</f>
        <v/>
      </c>
      <c r="F609" s="2" t="str">
        <f>IF(Journal!M281=0,"",Journal!M281)</f>
        <v/>
      </c>
    </row>
    <row r="610" spans="2:6" x14ac:dyDescent="0.2">
      <c r="B610" s="44" t="str">
        <f>IF(Journal!B282="","",Journal!B282)</f>
        <v/>
      </c>
      <c r="C610" s="62" t="str">
        <f>IF(Journal!L282=0,"",Journal!L282)</f>
        <v/>
      </c>
      <c r="D610" s="43" t="str">
        <f>IF(Journal!E282="","",Journal!E282)</f>
        <v/>
      </c>
      <c r="F610" s="2" t="str">
        <f>IF(Journal!M282=0,"",Journal!M282)</f>
        <v/>
      </c>
    </row>
    <row r="611" spans="2:6" x14ac:dyDescent="0.2">
      <c r="B611" s="44" t="str">
        <f>IF(Journal!B283="","",Journal!B283)</f>
        <v/>
      </c>
      <c r="C611" s="62" t="str">
        <f>IF(Journal!L283=0,"",Journal!L283)</f>
        <v/>
      </c>
      <c r="D611" s="43" t="str">
        <f>IF(Journal!E283="","",Journal!E283)</f>
        <v/>
      </c>
      <c r="F611" s="2" t="str">
        <f>IF(Journal!M283=0,"",Journal!M283)</f>
        <v/>
      </c>
    </row>
    <row r="612" spans="2:6" x14ac:dyDescent="0.2">
      <c r="B612" s="44" t="str">
        <f>IF(Journal!B284="","",Journal!B284)</f>
        <v/>
      </c>
      <c r="C612" s="62" t="str">
        <f>IF(Journal!L284=0,"",Journal!L284)</f>
        <v/>
      </c>
      <c r="D612" s="43" t="str">
        <f>IF(Journal!E284="","",Journal!E284)</f>
        <v/>
      </c>
      <c r="F612" s="2" t="str">
        <f>IF(Journal!M284=0,"",Journal!M284)</f>
        <v/>
      </c>
    </row>
    <row r="613" spans="2:6" x14ac:dyDescent="0.2">
      <c r="B613" s="44" t="str">
        <f>IF(Journal!B285="","",Journal!B285)</f>
        <v/>
      </c>
      <c r="C613" s="62" t="str">
        <f>IF(Journal!L285=0,"",Journal!L285)</f>
        <v/>
      </c>
      <c r="D613" s="43" t="str">
        <f>IF(Journal!E285="","",Journal!E285)</f>
        <v/>
      </c>
      <c r="F613" s="2" t="str">
        <f>IF(Journal!M285=0,"",Journal!M285)</f>
        <v/>
      </c>
    </row>
    <row r="614" spans="2:6" x14ac:dyDescent="0.2">
      <c r="B614" s="44" t="str">
        <f>IF(Journal!B286="","",Journal!B286)</f>
        <v/>
      </c>
      <c r="C614" s="62" t="str">
        <f>IF(Journal!L286=0,"",Journal!L286)</f>
        <v/>
      </c>
      <c r="D614" s="43" t="str">
        <f>IF(Journal!E286="","",Journal!E286)</f>
        <v/>
      </c>
      <c r="F614" s="2" t="str">
        <f>IF(Journal!M286=0,"",Journal!M286)</f>
        <v/>
      </c>
    </row>
    <row r="615" spans="2:6" x14ac:dyDescent="0.2">
      <c r="B615" s="44" t="str">
        <f>IF(Journal!B287="","",Journal!B287)</f>
        <v/>
      </c>
      <c r="C615" s="62" t="str">
        <f>IF(Journal!L287=0,"",Journal!L287)</f>
        <v/>
      </c>
      <c r="D615" s="43" t="str">
        <f>IF(Journal!E287="","",Journal!E287)</f>
        <v/>
      </c>
      <c r="F615" s="2" t="str">
        <f>IF(Journal!M287=0,"",Journal!M287)</f>
        <v/>
      </c>
    </row>
    <row r="616" spans="2:6" x14ac:dyDescent="0.2">
      <c r="B616" s="44" t="str">
        <f>IF(Journal!B288="","",Journal!B288)</f>
        <v/>
      </c>
      <c r="C616" s="62" t="str">
        <f>IF(Journal!L288=0,"",Journal!L288)</f>
        <v/>
      </c>
      <c r="D616" s="43" t="str">
        <f>IF(Journal!E288="","",Journal!E288)</f>
        <v/>
      </c>
      <c r="F616" s="2" t="str">
        <f>IF(Journal!M288=0,"",Journal!M288)</f>
        <v/>
      </c>
    </row>
    <row r="617" spans="2:6" x14ac:dyDescent="0.2">
      <c r="B617" s="44" t="str">
        <f>IF(Journal!B289="","",Journal!B289)</f>
        <v/>
      </c>
      <c r="C617" s="62" t="str">
        <f>IF(Journal!L289=0,"",Journal!L289)</f>
        <v/>
      </c>
      <c r="D617" s="43" t="str">
        <f>IF(Journal!E289="","",Journal!E289)</f>
        <v/>
      </c>
      <c r="F617" s="2" t="str">
        <f>IF(Journal!M289=0,"",Journal!M289)</f>
        <v/>
      </c>
    </row>
    <row r="618" spans="2:6" x14ac:dyDescent="0.2">
      <c r="B618" s="44" t="str">
        <f>IF(Journal!B290="","",Journal!B290)</f>
        <v/>
      </c>
      <c r="C618" s="62" t="str">
        <f>IF(Journal!L290=0,"",Journal!L290)</f>
        <v/>
      </c>
      <c r="D618" s="43" t="str">
        <f>IF(Journal!E290="","",Journal!E290)</f>
        <v/>
      </c>
      <c r="F618" s="2" t="str">
        <f>IF(Journal!M290=0,"",Journal!M290)</f>
        <v/>
      </c>
    </row>
    <row r="619" spans="2:6" x14ac:dyDescent="0.2">
      <c r="B619" s="44" t="str">
        <f>IF(Journal!B291="","",Journal!B291)</f>
        <v/>
      </c>
      <c r="C619" s="62" t="str">
        <f>IF(Journal!L291=0,"",Journal!L291)</f>
        <v/>
      </c>
      <c r="D619" s="43" t="str">
        <f>IF(Journal!E291="","",Journal!E291)</f>
        <v/>
      </c>
      <c r="F619" s="2" t="str">
        <f>IF(Journal!M291=0,"",Journal!M291)</f>
        <v/>
      </c>
    </row>
    <row r="620" spans="2:6" x14ac:dyDescent="0.2">
      <c r="B620" s="44" t="str">
        <f>IF(Journal!B292="","",Journal!B292)</f>
        <v/>
      </c>
      <c r="C620" s="62" t="str">
        <f>IF(Journal!L292=0,"",Journal!L292)</f>
        <v/>
      </c>
      <c r="D620" s="43" t="str">
        <f>IF(Journal!E292="","",Journal!E292)</f>
        <v/>
      </c>
      <c r="F620" s="2" t="str">
        <f>IF(Journal!M292=0,"",Journal!M292)</f>
        <v/>
      </c>
    </row>
    <row r="621" spans="2:6" x14ac:dyDescent="0.2">
      <c r="B621" s="44" t="str">
        <f>IF(Journal!B293="","",Journal!B293)</f>
        <v/>
      </c>
      <c r="C621" s="62" t="str">
        <f>IF(Journal!L293=0,"",Journal!L293)</f>
        <v/>
      </c>
      <c r="D621" s="43" t="str">
        <f>IF(Journal!E293="","",Journal!E293)</f>
        <v/>
      </c>
      <c r="F621" s="2" t="str">
        <f>IF(Journal!M293=0,"",Journal!M293)</f>
        <v/>
      </c>
    </row>
    <row r="622" spans="2:6" x14ac:dyDescent="0.2">
      <c r="B622" s="44" t="str">
        <f>IF(Journal!B294="","",Journal!B294)</f>
        <v/>
      </c>
      <c r="C622" s="62" t="str">
        <f>IF(Journal!L294=0,"",Journal!L294)</f>
        <v/>
      </c>
      <c r="D622" s="43" t="str">
        <f>IF(Journal!E294="","",Journal!E294)</f>
        <v/>
      </c>
      <c r="F622" s="2" t="str">
        <f>IF(Journal!M294=0,"",Journal!M294)</f>
        <v/>
      </c>
    </row>
    <row r="623" spans="2:6" x14ac:dyDescent="0.2">
      <c r="B623" s="44" t="str">
        <f>IF(Journal!B295="","",Journal!B295)</f>
        <v/>
      </c>
      <c r="C623" s="62" t="str">
        <f>IF(Journal!L295=0,"",Journal!L295)</f>
        <v/>
      </c>
      <c r="D623" s="43" t="str">
        <f>IF(Journal!E295="","",Journal!E295)</f>
        <v/>
      </c>
      <c r="F623" s="2" t="str">
        <f>IF(Journal!M295=0,"",Journal!M295)</f>
        <v/>
      </c>
    </row>
    <row r="624" spans="2:6" x14ac:dyDescent="0.2">
      <c r="B624" s="44" t="str">
        <f>IF(Journal!B296="","",Journal!B296)</f>
        <v/>
      </c>
      <c r="C624" s="62" t="str">
        <f>IF(Journal!L296=0,"",Journal!L296)</f>
        <v/>
      </c>
      <c r="D624" s="43" t="str">
        <f>IF(Journal!E296="","",Journal!E296)</f>
        <v/>
      </c>
      <c r="F624" s="2" t="str">
        <f>IF(Journal!M296=0,"",Journal!M296)</f>
        <v/>
      </c>
    </row>
    <row r="625" spans="2:6" x14ac:dyDescent="0.2">
      <c r="B625" s="44" t="str">
        <f>IF(Journal!B297="","",Journal!B297)</f>
        <v/>
      </c>
      <c r="C625" s="62" t="str">
        <f>IF(Journal!L297=0,"",Journal!L297)</f>
        <v/>
      </c>
      <c r="D625" s="43" t="str">
        <f>IF(Journal!E297="","",Journal!E297)</f>
        <v/>
      </c>
      <c r="F625" s="2" t="str">
        <f>IF(Journal!M297=0,"",Journal!M297)</f>
        <v/>
      </c>
    </row>
    <row r="626" spans="2:6" x14ac:dyDescent="0.2">
      <c r="B626" s="44" t="str">
        <f>IF(Journal!B298="","",Journal!B298)</f>
        <v/>
      </c>
      <c r="C626" s="62" t="str">
        <f>IF(Journal!L298=0,"",Journal!L298)</f>
        <v/>
      </c>
      <c r="D626" s="43" t="str">
        <f>IF(Journal!E298="","",Journal!E298)</f>
        <v/>
      </c>
      <c r="F626" s="2" t="str">
        <f>IF(Journal!M298=0,"",Journal!M298)</f>
        <v/>
      </c>
    </row>
    <row r="627" spans="2:6" x14ac:dyDescent="0.2">
      <c r="B627" s="44" t="str">
        <f>IF(Journal!B299="","",Journal!B299)</f>
        <v/>
      </c>
      <c r="C627" s="62" t="str">
        <f>IF(Journal!L299=0,"",Journal!L299)</f>
        <v/>
      </c>
      <c r="D627" s="43" t="str">
        <f>IF(Journal!E299="","",Journal!E299)</f>
        <v/>
      </c>
      <c r="F627" s="2" t="str">
        <f>IF(Journal!M299=0,"",Journal!M299)</f>
        <v/>
      </c>
    </row>
    <row r="628" spans="2:6" x14ac:dyDescent="0.2">
      <c r="B628" s="44" t="str">
        <f>IF(Journal!B300="","",Journal!B300)</f>
        <v/>
      </c>
      <c r="C628" s="62" t="str">
        <f>IF(Journal!L300=0,"",Journal!L300)</f>
        <v/>
      </c>
      <c r="D628" s="43" t="str">
        <f>IF(Journal!E300="","",Journal!E300)</f>
        <v/>
      </c>
      <c r="F628" s="2" t="str">
        <f>IF(Journal!M300=0,"",Journal!M300)</f>
        <v/>
      </c>
    </row>
    <row r="629" spans="2:6" x14ac:dyDescent="0.2">
      <c r="B629" s="44" t="str">
        <f>IF(Journal!B301="","",Journal!B301)</f>
        <v/>
      </c>
      <c r="C629" s="62" t="str">
        <f>IF(Journal!L301=0,"",Journal!L301)</f>
        <v/>
      </c>
      <c r="D629" s="43" t="str">
        <f>IF(Journal!E301="","",Journal!E301)</f>
        <v/>
      </c>
      <c r="F629" s="2" t="str">
        <f>IF(Journal!M301=0,"",Journal!M301)</f>
        <v/>
      </c>
    </row>
    <row r="630" spans="2:6" x14ac:dyDescent="0.2">
      <c r="B630" s="44" t="str">
        <f>IF(Journal!B302="","",Journal!B302)</f>
        <v/>
      </c>
      <c r="C630" s="62" t="str">
        <f>IF(Journal!L302=0,"",Journal!L302)</f>
        <v/>
      </c>
      <c r="D630" s="43" t="str">
        <f>IF(Journal!E302="","",Journal!E302)</f>
        <v/>
      </c>
      <c r="F630" s="2" t="str">
        <f>IF(Journal!M302=0,"",Journal!M302)</f>
        <v/>
      </c>
    </row>
    <row r="631" spans="2:6" x14ac:dyDescent="0.2">
      <c r="B631" s="44" t="str">
        <f>IF(Journal!B303="","",Journal!B303)</f>
        <v/>
      </c>
      <c r="C631" s="62" t="str">
        <f>IF(Journal!L303=0,"",Journal!L303)</f>
        <v/>
      </c>
      <c r="D631" s="43" t="str">
        <f>IF(Journal!E303="","",Journal!E303)</f>
        <v/>
      </c>
      <c r="F631" s="2" t="str">
        <f>IF(Journal!M303=0,"",Journal!M303)</f>
        <v/>
      </c>
    </row>
    <row r="632" spans="2:6" x14ac:dyDescent="0.2">
      <c r="B632" s="44" t="str">
        <f>IF(Journal!B304="","",Journal!B304)</f>
        <v/>
      </c>
      <c r="C632" s="62" t="str">
        <f>IF(Journal!L304=0,"",Journal!L304)</f>
        <v/>
      </c>
      <c r="D632" s="43" t="str">
        <f>IF(Journal!E304="","",Journal!E304)</f>
        <v/>
      </c>
      <c r="F632" s="2" t="str">
        <f>IF(Journal!M304=0,"",Journal!M304)</f>
        <v/>
      </c>
    </row>
    <row r="633" spans="2:6" x14ac:dyDescent="0.2">
      <c r="B633" s="44" t="str">
        <f>IF(Journal!B305="","",Journal!B305)</f>
        <v/>
      </c>
      <c r="C633" s="62" t="str">
        <f>IF(Journal!L305=0,"",Journal!L305)</f>
        <v/>
      </c>
      <c r="D633" s="43" t="str">
        <f>IF(Journal!E305="","",Journal!E305)</f>
        <v/>
      </c>
      <c r="F633" s="2" t="str">
        <f>IF(Journal!M305=0,"",Journal!M305)</f>
        <v/>
      </c>
    </row>
    <row r="634" spans="2:6" x14ac:dyDescent="0.2">
      <c r="B634" s="44" t="str">
        <f>IF(Journal!B306="","",Journal!B306)</f>
        <v/>
      </c>
      <c r="C634" s="62" t="str">
        <f>IF(Journal!L306=0,"",Journal!L306)</f>
        <v/>
      </c>
      <c r="D634" s="43" t="str">
        <f>IF(Journal!E306="","",Journal!E306)</f>
        <v/>
      </c>
      <c r="F634" s="2" t="str">
        <f>IF(Journal!M306=0,"",Journal!M306)</f>
        <v/>
      </c>
    </row>
    <row r="635" spans="2:6" x14ac:dyDescent="0.2">
      <c r="B635" s="44" t="str">
        <f>IF(Journal!B307="","",Journal!B307)</f>
        <v/>
      </c>
      <c r="C635" s="62" t="str">
        <f>IF(Journal!L307=0,"",Journal!L307)</f>
        <v/>
      </c>
      <c r="D635" s="43" t="str">
        <f>IF(Journal!E307="","",Journal!E307)</f>
        <v/>
      </c>
      <c r="F635" s="2" t="str">
        <f>IF(Journal!M307=0,"",Journal!M307)</f>
        <v/>
      </c>
    </row>
    <row r="636" spans="2:6" x14ac:dyDescent="0.2">
      <c r="B636" s="44" t="str">
        <f>IF(Journal!B308="","",Journal!B308)</f>
        <v/>
      </c>
      <c r="C636" s="62" t="str">
        <f>IF(Journal!L308=0,"",Journal!L308)</f>
        <v/>
      </c>
      <c r="D636" s="43" t="str">
        <f>IF(Journal!E308="","",Journal!E308)</f>
        <v/>
      </c>
      <c r="F636" s="2" t="str">
        <f>IF(Journal!M308=0,"",Journal!M308)</f>
        <v/>
      </c>
    </row>
    <row r="637" spans="2:6" x14ac:dyDescent="0.2">
      <c r="B637" s="44" t="str">
        <f>IF(Journal!B309="","",Journal!B309)</f>
        <v/>
      </c>
      <c r="C637" s="62" t="str">
        <f>IF(Journal!L309=0,"",Journal!L309)</f>
        <v/>
      </c>
      <c r="D637" s="43" t="str">
        <f>IF(Journal!E309="","",Journal!E309)</f>
        <v/>
      </c>
      <c r="F637" s="2" t="str">
        <f>IF(Journal!M309=0,"",Journal!M309)</f>
        <v/>
      </c>
    </row>
  </sheetData>
  <sheetProtection algorithmName="SHA-512" hashValue="6ONpUPCUz4ykuZZyBDlD4NE/27pcz5mylRCnrFs1QMk8rkU2eobNm6+n+oX6vYSnBXTT/ftU+6tqWjhCsXKnkg==" saltValue="EiiYuS5igOjWVi/u7HUTtg==" spinCount="100000" sheet="1" objects="1" scenarios="1" autoFilter="0"/>
  <autoFilter ref="B7:F637" xr:uid="{00000000-0009-0000-0000-000005000000}">
    <sortState xmlns:xlrd2="http://schemas.microsoft.com/office/spreadsheetml/2017/richdata2" ref="B8:F637">
      <sortCondition ref="B7:B637"/>
    </sortState>
  </autoFilter>
  <mergeCells count="1"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100" orientation="landscape" verticalDpi="0" r:id="rId1"/>
  <headerFooter scaleWithDoc="0">
    <oddHeader>&amp;RImpression du &amp;D</oddHeader>
    <oddFooter>&amp;L&amp;8MF-Comptabilité générale - (c) 2019 Spada Fabrice&amp;RPage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6"/>
  <sheetViews>
    <sheetView workbookViewId="0">
      <selection activeCell="A32" sqref="A32"/>
    </sheetView>
  </sheetViews>
  <sheetFormatPr baseColWidth="10" defaultRowHeight="14.25" x14ac:dyDescent="0.2"/>
  <cols>
    <col min="1" max="1" width="36.125" customWidth="1"/>
    <col min="2" max="4" width="14.125" style="51" customWidth="1"/>
  </cols>
  <sheetData>
    <row r="1" spans="1:4" ht="15" x14ac:dyDescent="0.2">
      <c r="A1" s="7" t="s">
        <v>15</v>
      </c>
      <c r="B1" s="60" t="s">
        <v>48</v>
      </c>
      <c r="C1" s="60" t="s">
        <v>49</v>
      </c>
      <c r="D1" s="60" t="s">
        <v>56</v>
      </c>
    </row>
    <row r="2" spans="1:4" x14ac:dyDescent="0.2">
      <c r="A2" t="str">
        <f>MID('Bilan initial'!C8,4,100)</f>
        <v>1000 Trésorerie</v>
      </c>
      <c r="B2" s="51">
        <f>SUMIFS(Journal!$K$6:$K$299,Journal!$J$6:$J$299,A2)</f>
        <v>0</v>
      </c>
      <c r="C2" s="51">
        <f>SUMIFS(Journal!$M$6:$M$299,Journal!$L$6:$L$299,A2)</f>
        <v>0</v>
      </c>
      <c r="D2" s="51">
        <f>B2-C2</f>
        <v>0</v>
      </c>
    </row>
    <row r="3" spans="1:4" x14ac:dyDescent="0.2">
      <c r="A3" t="str">
        <f>MID('Bilan initial'!C9,4,100)</f>
        <v>1100 Créances clients</v>
      </c>
      <c r="B3" s="51">
        <f>SUMIFS(Journal!$K$6:$K$299,Journal!$J$6:$J$299,A3)</f>
        <v>0</v>
      </c>
      <c r="C3" s="51">
        <f>SUMIFS(Journal!$M$6:$M$299,Journal!$L$6:$L$299,A3)</f>
        <v>0</v>
      </c>
      <c r="D3" s="51">
        <f t="shared" ref="D3:D36" si="0">B3-C3</f>
        <v>0</v>
      </c>
    </row>
    <row r="4" spans="1:4" x14ac:dyDescent="0.2">
      <c r="A4" t="str">
        <f>MID('Bilan initial'!C10,4,100)</f>
        <v>1140 Autres créances</v>
      </c>
      <c r="B4" s="51">
        <f>SUMIFS(Journal!$K$6:$K$299,Journal!$J$6:$J$299,A4)</f>
        <v>0</v>
      </c>
      <c r="C4" s="51">
        <f>SUMIFS(Journal!$M$6:$M$299,Journal!$L$6:$L$299,A4)</f>
        <v>0</v>
      </c>
      <c r="D4" s="51">
        <f t="shared" si="0"/>
        <v>0</v>
      </c>
    </row>
    <row r="5" spans="1:4" x14ac:dyDescent="0.2">
      <c r="A5" t="str">
        <f>MID('Bilan initial'!C11,4,100)</f>
        <v>1200 Stocks</v>
      </c>
      <c r="B5" s="51">
        <f>SUMIFS(Journal!$K$6:$K$299,Journal!$J$6:$J$299,A5)</f>
        <v>0</v>
      </c>
      <c r="C5" s="51">
        <f>SUMIFS(Journal!$M$6:$M$299,Journal!$L$6:$L$299,A5)</f>
        <v>0</v>
      </c>
      <c r="D5" s="51">
        <f t="shared" si="0"/>
        <v>0</v>
      </c>
    </row>
    <row r="6" spans="1:4" x14ac:dyDescent="0.2">
      <c r="A6" t="str">
        <f>MID('Bilan initial'!C12,4,100)</f>
        <v>1300 Actifs transitoires</v>
      </c>
      <c r="B6" s="51">
        <f>SUMIFS(Journal!$K$6:$K$299,Journal!$J$6:$J$299,A6)</f>
        <v>0</v>
      </c>
      <c r="C6" s="51">
        <f>SUMIFS(Journal!$M$6:$M$299,Journal!$L$6:$L$299,A6)</f>
        <v>0</v>
      </c>
      <c r="D6" s="51">
        <f t="shared" si="0"/>
        <v>0</v>
      </c>
    </row>
    <row r="7" spans="1:4" x14ac:dyDescent="0.2">
      <c r="A7" t="str">
        <f>MID('Bilan initial'!C16,4,100)</f>
        <v>1400 Immobilisations financières</v>
      </c>
      <c r="B7" s="51">
        <f>SUMIFS(Journal!$K$6:$K$299,Journal!$J$6:$J$299,A7)</f>
        <v>0</v>
      </c>
      <c r="C7" s="51">
        <f>SUMIFS(Journal!$M$6:$M$299,Journal!$L$6:$L$299,A7)</f>
        <v>0</v>
      </c>
      <c r="D7" s="51">
        <f t="shared" si="0"/>
        <v>0</v>
      </c>
    </row>
    <row r="8" spans="1:4" x14ac:dyDescent="0.2">
      <c r="A8" t="str">
        <f>MID('Bilan initial'!C17,4,100)</f>
        <v>1480 Participations</v>
      </c>
      <c r="B8" s="51">
        <f>SUMIFS(Journal!$K$6:$K$299,Journal!$J$6:$J$299,A8)</f>
        <v>0</v>
      </c>
      <c r="C8" s="51">
        <f>SUMIFS(Journal!$M$6:$M$299,Journal!$L$6:$L$299,A8)</f>
        <v>0</v>
      </c>
      <c r="D8" s="51">
        <f t="shared" si="0"/>
        <v>0</v>
      </c>
    </row>
    <row r="9" spans="1:4" x14ac:dyDescent="0.2">
      <c r="A9" t="str">
        <f>MID('Bilan initial'!C18,4,100)</f>
        <v>1500 Immobilisations corporelles</v>
      </c>
      <c r="B9" s="51">
        <f>SUMIFS(Journal!$K$6:$K$299,Journal!$J$6:$J$299,A9)</f>
        <v>0</v>
      </c>
      <c r="C9" s="51">
        <f>SUMIFS(Journal!$M$6:$M$299,Journal!$L$6:$L$299,A9)</f>
        <v>0</v>
      </c>
      <c r="D9" s="51">
        <f t="shared" si="0"/>
        <v>0</v>
      </c>
    </row>
    <row r="10" spans="1:4" x14ac:dyDescent="0.2">
      <c r="A10" t="str">
        <f>MID('Bilan initial'!C19,4,100)</f>
        <v>1700 Immobilisations incorporelles</v>
      </c>
      <c r="B10" s="51">
        <f>SUMIFS(Journal!$K$6:$K$299,Journal!$J$6:$J$299,A10)</f>
        <v>0</v>
      </c>
      <c r="C10" s="51">
        <f>SUMIFS(Journal!$M$6:$M$299,Journal!$L$6:$L$299,A10)</f>
        <v>0</v>
      </c>
      <c r="D10" s="51">
        <f t="shared" si="0"/>
        <v>0</v>
      </c>
    </row>
    <row r="11" spans="1:4" x14ac:dyDescent="0.2">
      <c r="A11" t="str">
        <f>MID('Bilan initial'!C20,4,100)</f>
        <v>1800 Actionnaires non-libéré</v>
      </c>
      <c r="B11" s="51">
        <f>SUMIFS(Journal!$K$6:$K$299,Journal!$J$6:$J$299,A11)</f>
        <v>0</v>
      </c>
      <c r="C11" s="51">
        <f>SUMIFS(Journal!$M$6:$M$299,Journal!$L$6:$L$299,A11)</f>
        <v>0</v>
      </c>
      <c r="D11" s="51">
        <f t="shared" si="0"/>
        <v>0</v>
      </c>
    </row>
    <row r="12" spans="1:4" x14ac:dyDescent="0.2">
      <c r="A12" t="str">
        <f>MID('Bilan initial'!C27,4,100)</f>
        <v>2000 Fournisseurs</v>
      </c>
      <c r="B12" s="51">
        <f>SUMIFS(Journal!$K$6:$K$299,Journal!$J$6:$J$299,A12)</f>
        <v>0</v>
      </c>
      <c r="C12" s="51">
        <f>SUMIFS(Journal!$M$6:$M$299,Journal!$L$6:$L$299,A12)</f>
        <v>0</v>
      </c>
      <c r="D12" s="51">
        <f t="shared" si="0"/>
        <v>0</v>
      </c>
    </row>
    <row r="13" spans="1:4" x14ac:dyDescent="0.2">
      <c r="A13" t="str">
        <f>MID('Bilan initial'!C28,4,100)</f>
        <v>2100 Dettes bancaires à court terme</v>
      </c>
      <c r="B13" s="51">
        <f>SUMIFS(Journal!$K$6:$K$299,Journal!$J$6:$J$299,A13)</f>
        <v>0</v>
      </c>
      <c r="C13" s="51">
        <f>SUMIFS(Journal!$M$6:$M$299,Journal!$L$6:$L$299,A13)</f>
        <v>0</v>
      </c>
      <c r="D13" s="51">
        <f t="shared" si="0"/>
        <v>0</v>
      </c>
    </row>
    <row r="14" spans="1:4" x14ac:dyDescent="0.2">
      <c r="A14" t="str">
        <f>MID('Bilan initial'!C29,4,100)</f>
        <v>2200 Autres dettes à court terme</v>
      </c>
      <c r="B14" s="51">
        <f>SUMIFS(Journal!$K$6:$K$299,Journal!$J$6:$J$299,A14)</f>
        <v>0</v>
      </c>
      <c r="C14" s="51">
        <f>SUMIFS(Journal!$M$6:$M$299,Journal!$L$6:$L$299,A14)</f>
        <v>0</v>
      </c>
      <c r="D14" s="51">
        <f t="shared" si="0"/>
        <v>0</v>
      </c>
    </row>
    <row r="15" spans="1:4" x14ac:dyDescent="0.2">
      <c r="A15" t="str">
        <f>MID('Bilan initial'!C30,4,100)</f>
        <v>2300 Passifs transitoires</v>
      </c>
      <c r="B15" s="51">
        <f>SUMIFS(Journal!$K$6:$K$299,Journal!$J$6:$J$299,A15)</f>
        <v>0</v>
      </c>
      <c r="C15" s="51">
        <f>SUMIFS(Journal!$M$6:$M$299,Journal!$L$6:$L$299,A15)</f>
        <v>0</v>
      </c>
      <c r="D15" s="51">
        <f t="shared" si="0"/>
        <v>0</v>
      </c>
    </row>
    <row r="16" spans="1:4" x14ac:dyDescent="0.2">
      <c r="A16" t="str">
        <f>MID('Bilan initial'!C34,4,100)</f>
        <v>2400 Dettes bancaires à long terme</v>
      </c>
      <c r="B16" s="51">
        <f>SUMIFS(Journal!$K$6:$K$299,Journal!$J$6:$J$299,A16)</f>
        <v>0</v>
      </c>
      <c r="C16" s="51">
        <f>SUMIFS(Journal!$M$6:$M$299,Journal!$L$6:$L$299,A16)</f>
        <v>0</v>
      </c>
      <c r="D16" s="51">
        <f t="shared" si="0"/>
        <v>0</v>
      </c>
    </row>
    <row r="17" spans="1:4" x14ac:dyDescent="0.2">
      <c r="A17" t="str">
        <f>MID('Bilan initial'!C35,4,100)</f>
        <v>2500 Autres dettes à long terme</v>
      </c>
      <c r="B17" s="51">
        <f>SUMIFS(Journal!$K$6:$K$299,Journal!$J$6:$J$299,A17)</f>
        <v>0</v>
      </c>
      <c r="C17" s="51">
        <f>SUMIFS(Journal!$M$6:$M$299,Journal!$L$6:$L$299,A17)</f>
        <v>0</v>
      </c>
      <c r="D17" s="51">
        <f t="shared" si="0"/>
        <v>0</v>
      </c>
    </row>
    <row r="18" spans="1:4" x14ac:dyDescent="0.2">
      <c r="A18" t="str">
        <f>MID('Bilan initial'!C36,4,100)</f>
        <v>2600 Provisions</v>
      </c>
      <c r="B18" s="51">
        <f>SUMIFS(Journal!$K$6:$K$299,Journal!$J$6:$J$299,A18)</f>
        <v>0</v>
      </c>
      <c r="C18" s="51">
        <f>SUMIFS(Journal!$M$6:$M$299,Journal!$L$6:$L$299,A18)</f>
        <v>0</v>
      </c>
      <c r="D18" s="51">
        <f t="shared" si="0"/>
        <v>0</v>
      </c>
    </row>
    <row r="19" spans="1:4" x14ac:dyDescent="0.2">
      <c r="A19" t="str">
        <f>MID('Bilan initial'!C40,4,100)</f>
        <v>2800 Capital social / propre</v>
      </c>
      <c r="B19" s="51">
        <f>SUMIFS(Journal!$K$6:$K$299,Journal!$J$6:$J$299,A19)</f>
        <v>0</v>
      </c>
      <c r="C19" s="51">
        <f>SUMIFS(Journal!$M$6:$M$299,Journal!$L$6:$L$299,A19)</f>
        <v>0</v>
      </c>
      <c r="D19" s="51">
        <f t="shared" si="0"/>
        <v>0</v>
      </c>
    </row>
    <row r="20" spans="1:4" x14ac:dyDescent="0.2">
      <c r="A20" t="str">
        <f>MID('Bilan initial'!C41,4,100)</f>
        <v>2900 Réserve issue du capital</v>
      </c>
      <c r="B20" s="51">
        <f>SUMIFS(Journal!$K$6:$K$299,Journal!$J$6:$J$299,A20)</f>
        <v>0</v>
      </c>
      <c r="C20" s="51">
        <f>SUMIFS(Journal!$M$6:$M$299,Journal!$L$6:$L$299,A20)</f>
        <v>0</v>
      </c>
      <c r="D20" s="51">
        <f t="shared" si="0"/>
        <v>0</v>
      </c>
    </row>
    <row r="21" spans="1:4" x14ac:dyDescent="0.2">
      <c r="A21" t="str">
        <f>MID('Bilan initial'!C42,4,100)</f>
        <v>2950 Réserve issue du bénéfice</v>
      </c>
      <c r="B21" s="51">
        <f>SUMIFS(Journal!$K$6:$K$299,Journal!$J$6:$J$299,A21)</f>
        <v>0</v>
      </c>
      <c r="C21" s="51">
        <f>SUMIFS(Journal!$M$6:$M$299,Journal!$L$6:$L$299,A21)</f>
        <v>0</v>
      </c>
      <c r="D21" s="51">
        <f t="shared" si="0"/>
        <v>0</v>
      </c>
    </row>
    <row r="22" spans="1:4" x14ac:dyDescent="0.2">
      <c r="A22" t="str">
        <f>MID('Bilan initial'!C43,4,100)</f>
        <v>2960 Réserves facultatives</v>
      </c>
      <c r="B22" s="51">
        <f>SUMIFS(Journal!$K$6:$K$299,Journal!$J$6:$J$299,A22)</f>
        <v>0</v>
      </c>
      <c r="C22" s="51">
        <f>SUMIFS(Journal!$M$6:$M$299,Journal!$L$6:$L$299,A22)</f>
        <v>0</v>
      </c>
      <c r="D22" s="51">
        <f t="shared" si="0"/>
        <v>0</v>
      </c>
    </row>
    <row r="23" spans="1:4" x14ac:dyDescent="0.2">
      <c r="A23" t="str">
        <f>MID('Bilan initial'!C44,4,100)</f>
        <v>2980 Propres parts du capital</v>
      </c>
      <c r="B23" s="51">
        <f>SUMIFS(Journal!$K$6:$K$299,Journal!$J$6:$J$299,A23)</f>
        <v>0</v>
      </c>
      <c r="C23" s="51">
        <f>SUMIFS(Journal!$M$6:$M$299,Journal!$L$6:$L$299,A23)</f>
        <v>0</v>
      </c>
      <c r="D23" s="51">
        <f t="shared" si="0"/>
        <v>0</v>
      </c>
    </row>
    <row r="24" spans="1:4" x14ac:dyDescent="0.2">
      <c r="A24" t="str">
        <f>MID(Résultat!B9,4,100)</f>
        <v>3000 Produits nets des ventes</v>
      </c>
      <c r="B24" s="51">
        <f>SUMIFS(Journal!$K$6:$K$299,Journal!$J$6:$J$299,A24)</f>
        <v>0</v>
      </c>
      <c r="C24" s="51">
        <f>SUMIFS(Journal!$M$6:$M$299,Journal!$L$6:$L$299,A24)</f>
        <v>0</v>
      </c>
      <c r="D24" s="51">
        <f t="shared" si="0"/>
        <v>0</v>
      </c>
    </row>
    <row r="25" spans="1:4" x14ac:dyDescent="0.2">
      <c r="A25" t="str">
        <f>MID(Résultat!B11,4,100)</f>
        <v>3900 Variation des stocks de produits finis</v>
      </c>
      <c r="B25" s="51">
        <f>SUMIFS(Journal!$K$6:$K$299,Journal!$J$6:$J$299,A25)</f>
        <v>0</v>
      </c>
      <c r="C25" s="51">
        <f>SUMIFS(Journal!$M$6:$M$299,Journal!$L$6:$L$299,A25)</f>
        <v>0</v>
      </c>
      <c r="D25" s="51">
        <f t="shared" si="0"/>
        <v>0</v>
      </c>
    </row>
    <row r="26" spans="1:4" x14ac:dyDescent="0.2">
      <c r="A26" t="str">
        <f>MID(Résultat!B13,4,100)</f>
        <v>4000 Charges d'achat et de matériel</v>
      </c>
      <c r="B26" s="51">
        <f>SUMIFS(Journal!$K$6:$K$299,Journal!$J$6:$J$299,A26)</f>
        <v>0</v>
      </c>
      <c r="C26" s="51">
        <f>SUMIFS(Journal!$M$6:$M$299,Journal!$L$6:$L$299,A26)</f>
        <v>0</v>
      </c>
      <c r="D26" s="51">
        <f t="shared" si="0"/>
        <v>0</v>
      </c>
    </row>
    <row r="27" spans="1:4" x14ac:dyDescent="0.2">
      <c r="A27" t="str">
        <f>MID(Résultat!B17,4,100)</f>
        <v>5000 Charges de personnel</v>
      </c>
      <c r="B27" s="51">
        <f>SUMIFS(Journal!$K$6:$K$299,Journal!$J$6:$J$299,A27)</f>
        <v>0</v>
      </c>
      <c r="C27" s="51">
        <f>SUMIFS(Journal!$M$6:$M$299,Journal!$L$6:$L$299,A27)</f>
        <v>0</v>
      </c>
      <c r="D27" s="51">
        <f t="shared" si="0"/>
        <v>0</v>
      </c>
    </row>
    <row r="28" spans="1:4" x14ac:dyDescent="0.2">
      <c r="A28" t="str">
        <f>MID(Résultat!B19,4,100)</f>
        <v>6000 Autres charges d'exploitation</v>
      </c>
      <c r="B28" s="51">
        <f>SUMIFS(Journal!$K$6:$K$299,Journal!$J$6:$J$299,A28)</f>
        <v>0</v>
      </c>
      <c r="C28" s="51">
        <f>SUMIFS(Journal!$M$6:$M$299,Journal!$L$6:$L$299,A28)</f>
        <v>0</v>
      </c>
      <c r="D28" s="51">
        <f t="shared" si="0"/>
        <v>0</v>
      </c>
    </row>
    <row r="29" spans="1:4" x14ac:dyDescent="0.2">
      <c r="A29" t="str">
        <f>MID(Résultat!B23,4,100)</f>
        <v>6800 Amortissements de l'actif immobilisé</v>
      </c>
      <c r="B29" s="51">
        <f>SUMIFS(Journal!$K$6:$K$299,Journal!$J$6:$J$299,A29)</f>
        <v>0</v>
      </c>
      <c r="C29" s="51">
        <f>SUMIFS(Journal!$M$6:$M$299,Journal!$L$6:$L$299,A29)</f>
        <v>0</v>
      </c>
      <c r="D29" s="51">
        <f t="shared" si="0"/>
        <v>0</v>
      </c>
    </row>
    <row r="30" spans="1:4" x14ac:dyDescent="0.2">
      <c r="A30" t="str">
        <f>MID(Résultat!B25,4,100)</f>
        <v>6900 Charges financières</v>
      </c>
      <c r="B30" s="51">
        <f>SUMIFS(Journal!$K$6:$K$299,Journal!$J$6:$J$299,A30)</f>
        <v>0</v>
      </c>
      <c r="C30" s="51">
        <f>SUMIFS(Journal!$M$6:$M$299,Journal!$L$6:$L$299,A30)</f>
        <v>0</v>
      </c>
      <c r="D30" s="51">
        <f t="shared" si="0"/>
        <v>0</v>
      </c>
    </row>
    <row r="31" spans="1:4" x14ac:dyDescent="0.2">
      <c r="A31" t="str">
        <f>MID(Résultat!B26,4,100)</f>
        <v>6950 Produits financiers</v>
      </c>
      <c r="B31" s="51">
        <f>SUMIFS(Journal!$K$6:$K$299,Journal!$J$6:$J$299,A31)</f>
        <v>0</v>
      </c>
      <c r="C31" s="51">
        <f>SUMIFS(Journal!$M$6:$M$299,Journal!$L$6:$L$299,A31)</f>
        <v>0</v>
      </c>
      <c r="D31" s="51">
        <f t="shared" ref="D31" si="1">B31-C31</f>
        <v>0</v>
      </c>
    </row>
    <row r="32" spans="1:4" x14ac:dyDescent="0.2">
      <c r="A32" t="str">
        <f>MID(Résultat!B30,4,100)</f>
        <v>7000 Charges hors exploitation</v>
      </c>
      <c r="B32" s="51">
        <f>SUMIFS(Journal!$K$6:$K$299,Journal!$J$6:$J$299,A32)</f>
        <v>0</v>
      </c>
      <c r="C32" s="51">
        <f>SUMIFS(Journal!$M$6:$M$299,Journal!$L$6:$L$299,A32)</f>
        <v>0</v>
      </c>
      <c r="D32" s="51">
        <f t="shared" si="0"/>
        <v>0</v>
      </c>
    </row>
    <row r="33" spans="1:4" x14ac:dyDescent="0.2">
      <c r="A33" t="str">
        <f>MID(Résultat!B31,4,100)</f>
        <v>7100 Produits hors exploitation</v>
      </c>
      <c r="B33" s="51">
        <f>SUMIFS(Journal!$K$6:$K$299,Journal!$J$6:$J$299,A33)</f>
        <v>0</v>
      </c>
      <c r="C33" s="51">
        <f>SUMIFS(Journal!$M$6:$M$299,Journal!$L$6:$L$299,A33)</f>
        <v>0</v>
      </c>
      <c r="D33" s="51">
        <f t="shared" ref="D33:D35" si="2">B33-C33</f>
        <v>0</v>
      </c>
    </row>
    <row r="34" spans="1:4" x14ac:dyDescent="0.2">
      <c r="A34" t="str">
        <f>MID(Résultat!B33,4,100)</f>
        <v>8000 Charges exceptionnelles</v>
      </c>
      <c r="B34" s="51">
        <f>SUMIFS(Journal!$K$6:$K$299,Journal!$J$6:$J$299,A34)</f>
        <v>0</v>
      </c>
      <c r="C34" s="51">
        <f>SUMIFS(Journal!$M$6:$M$299,Journal!$L$6:$L$299,A34)</f>
        <v>0</v>
      </c>
      <c r="D34" s="51">
        <f t="shared" si="2"/>
        <v>0</v>
      </c>
    </row>
    <row r="35" spans="1:4" x14ac:dyDescent="0.2">
      <c r="A35" t="str">
        <f>MID(Résultat!B34,4,100)</f>
        <v>8000 Produits exceptionnels</v>
      </c>
      <c r="B35" s="51">
        <f>SUMIFS(Journal!$K$6:$K$299,Journal!$J$6:$J$299,A35)</f>
        <v>0</v>
      </c>
      <c r="C35" s="51">
        <f>SUMIFS(Journal!$M$6:$M$299,Journal!$L$6:$L$299,A35)</f>
        <v>0</v>
      </c>
      <c r="D35" s="51">
        <f t="shared" si="2"/>
        <v>0</v>
      </c>
    </row>
    <row r="36" spans="1:4" x14ac:dyDescent="0.2">
      <c r="A36" t="str">
        <f>MID(Résultat!B38,5,100)</f>
        <v>8900 Impôts directs</v>
      </c>
      <c r="B36" s="51">
        <f>SUMIFS(Journal!$K$6:$K$299,Journal!$J$6:$J$299,A36)</f>
        <v>0</v>
      </c>
      <c r="C36" s="51">
        <f>SUMIFS(Journal!$M$6:$M$299,Journal!$L$6:$L$299,A36)</f>
        <v>0</v>
      </c>
      <c r="D36" s="51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Paramètres</vt:lpstr>
      <vt:lpstr>Bilan initial</vt:lpstr>
      <vt:lpstr>Journal</vt:lpstr>
      <vt:lpstr>Résultat</vt:lpstr>
      <vt:lpstr>Bilan final</vt:lpstr>
      <vt:lpstr>Détail comptes</vt:lpstr>
      <vt:lpstr>Liste comptes</vt:lpstr>
      <vt:lpstr>'Bilan final'!Zone_d_impression</vt:lpstr>
      <vt:lpstr>'Bilan initial'!Zone_d_impression</vt:lpstr>
      <vt:lpstr>'Détail comptes'!Zone_d_impression</vt:lpstr>
      <vt:lpstr>Journal!Zone_d_impression</vt:lpstr>
      <vt:lpstr>Paramètres!Zone_d_impression</vt:lpstr>
      <vt:lpstr>Résultat!Zone_d_impression</vt:lpstr>
    </vt:vector>
  </TitlesOfParts>
  <Company>Haute Ecole Arc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Spada Fabrice</dc:creator>
  <cp:lastModifiedBy>Fabrice Spada</cp:lastModifiedBy>
  <cp:lastPrinted>2019-04-10T08:58:32Z</cp:lastPrinted>
  <dcterms:created xsi:type="dcterms:W3CDTF">2019-04-08T10:23:30Z</dcterms:created>
  <dcterms:modified xsi:type="dcterms:W3CDTF">2021-01-28T13:31:56Z</dcterms:modified>
</cp:coreProperties>
</file>